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Бюджетный\Родионова АВ\Отчет об исполнении консолидированного и областного бюджетов ивановской области\2020\"/>
    </mc:Choice>
  </mc:AlternateContent>
  <bookViews>
    <workbookView xWindow="0" yWindow="0" windowWidth="28800" windowHeight="12435"/>
  </bookViews>
  <sheets>
    <sheet name="Доходы" sheetId="4" r:id="rId1"/>
    <sheet name="Расходы" sheetId="2" r:id="rId2"/>
    <sheet name="Источники" sheetId="3" r:id="rId3"/>
  </sheets>
  <calcPr calcId="152511"/>
</workbook>
</file>

<file path=xl/calcChain.xml><?xml version="1.0" encoding="utf-8"?>
<calcChain xmlns="http://schemas.openxmlformats.org/spreadsheetml/2006/main">
  <c r="L831" i="4" l="1"/>
  <c r="J831" i="4"/>
  <c r="G831" i="4"/>
  <c r="E831" i="4"/>
  <c r="L826" i="4"/>
  <c r="J826" i="4"/>
  <c r="G826" i="4"/>
  <c r="E826" i="4"/>
  <c r="L825" i="4"/>
  <c r="J825" i="4"/>
  <c r="G825" i="4"/>
  <c r="E825" i="4"/>
  <c r="L824" i="4"/>
  <c r="J824" i="4"/>
  <c r="G824" i="4"/>
  <c r="E824" i="4"/>
  <c r="L823" i="4"/>
  <c r="J823" i="4"/>
  <c r="G823" i="4"/>
  <c r="E823" i="4"/>
  <c r="L822" i="4"/>
  <c r="J822" i="4"/>
  <c r="G822" i="4"/>
  <c r="E822" i="4"/>
  <c r="L821" i="4"/>
  <c r="J821" i="4"/>
  <c r="G821" i="4"/>
  <c r="E821" i="4"/>
  <c r="L820" i="4"/>
  <c r="J820" i="4"/>
  <c r="G820" i="4"/>
  <c r="E820" i="4"/>
  <c r="L819" i="4"/>
  <c r="J819" i="4"/>
  <c r="G819" i="4"/>
  <c r="E819" i="4"/>
  <c r="L818" i="4"/>
  <c r="J818" i="4"/>
  <c r="G818" i="4"/>
  <c r="E818" i="4"/>
  <c r="L817" i="4"/>
  <c r="J817" i="4"/>
  <c r="G817" i="4"/>
  <c r="E817" i="4"/>
  <c r="L816" i="4"/>
  <c r="J816" i="4"/>
  <c r="G816" i="4"/>
  <c r="E816" i="4"/>
  <c r="L815" i="4"/>
  <c r="J815" i="4"/>
  <c r="G815" i="4"/>
  <c r="E815" i="4"/>
  <c r="L814" i="4"/>
  <c r="J814" i="4"/>
  <c r="G814" i="4"/>
  <c r="E814" i="4"/>
  <c r="L813" i="4"/>
  <c r="J813" i="4"/>
  <c r="G813" i="4"/>
  <c r="E813" i="4"/>
  <c r="L812" i="4"/>
  <c r="J812" i="4"/>
  <c r="G812" i="4"/>
  <c r="E812" i="4"/>
  <c r="L811" i="4"/>
  <c r="J811" i="4"/>
  <c r="G811" i="4"/>
  <c r="E811" i="4"/>
  <c r="L810" i="4"/>
  <c r="J810" i="4"/>
  <c r="G810" i="4"/>
  <c r="E810" i="4"/>
  <c r="L809" i="4"/>
  <c r="J809" i="4"/>
  <c r="G809" i="4"/>
  <c r="E809" i="4"/>
  <c r="G808" i="4"/>
  <c r="E808" i="4"/>
  <c r="L807" i="4"/>
  <c r="J807" i="4"/>
  <c r="G807" i="4"/>
  <c r="E807" i="4"/>
  <c r="G806" i="4"/>
  <c r="E806" i="4"/>
  <c r="L805" i="4"/>
  <c r="J805" i="4"/>
  <c r="G805" i="4"/>
  <c r="E805" i="4"/>
  <c r="L804" i="4"/>
  <c r="J804" i="4"/>
  <c r="G804" i="4"/>
  <c r="E804" i="4"/>
  <c r="L803" i="4"/>
  <c r="J803" i="4"/>
  <c r="G803" i="4"/>
  <c r="E803" i="4"/>
  <c r="L802" i="4"/>
  <c r="J802" i="4"/>
  <c r="G802" i="4"/>
  <c r="E802" i="4"/>
  <c r="L801" i="4"/>
  <c r="J801" i="4"/>
  <c r="G801" i="4"/>
  <c r="E801" i="4"/>
  <c r="L800" i="4"/>
  <c r="J800" i="4"/>
  <c r="G800" i="4"/>
  <c r="E800" i="4"/>
  <c r="L799" i="4"/>
  <c r="J799" i="4"/>
  <c r="G799" i="4"/>
  <c r="E799" i="4"/>
  <c r="L798" i="4"/>
  <c r="J798" i="4"/>
  <c r="G798" i="4"/>
  <c r="E798" i="4"/>
  <c r="L797" i="4"/>
  <c r="J797" i="4"/>
  <c r="G797" i="4"/>
  <c r="E797" i="4"/>
  <c r="L796" i="4"/>
  <c r="J796" i="4"/>
  <c r="G796" i="4"/>
  <c r="E796" i="4"/>
  <c r="L791" i="4"/>
  <c r="J791" i="4"/>
  <c r="G791" i="4"/>
  <c r="E791" i="4"/>
  <c r="L790" i="4"/>
  <c r="J790" i="4"/>
  <c r="G790" i="4"/>
  <c r="E790" i="4"/>
  <c r="L789" i="4"/>
  <c r="J789" i="4"/>
  <c r="G789" i="4"/>
  <c r="E789" i="4"/>
  <c r="L788" i="4"/>
  <c r="J788" i="4"/>
  <c r="L787" i="4"/>
  <c r="J787" i="4"/>
  <c r="L786" i="4"/>
  <c r="J786" i="4"/>
  <c r="L785" i="4"/>
  <c r="J785" i="4"/>
  <c r="G785" i="4"/>
  <c r="E785" i="4"/>
  <c r="G784" i="4"/>
  <c r="E784" i="4"/>
  <c r="G783" i="4"/>
  <c r="E783" i="4"/>
  <c r="G782" i="4"/>
  <c r="E782" i="4"/>
  <c r="G781" i="4"/>
  <c r="E781" i="4"/>
  <c r="G780" i="4"/>
  <c r="E780" i="4"/>
  <c r="G779" i="4"/>
  <c r="E779" i="4"/>
  <c r="G778" i="4"/>
  <c r="E778" i="4"/>
  <c r="G777" i="4"/>
  <c r="E777" i="4"/>
  <c r="G776" i="4"/>
  <c r="E776" i="4"/>
  <c r="G775" i="4"/>
  <c r="E775" i="4"/>
  <c r="L774" i="4"/>
  <c r="J774" i="4"/>
  <c r="G774" i="4"/>
  <c r="E774" i="4"/>
  <c r="L773" i="4"/>
  <c r="J773" i="4"/>
  <c r="G773" i="4"/>
  <c r="E773" i="4"/>
  <c r="L772" i="4"/>
  <c r="J772" i="4"/>
  <c r="G772" i="4"/>
  <c r="E772" i="4"/>
  <c r="L771" i="4"/>
  <c r="J771" i="4"/>
  <c r="G771" i="4"/>
  <c r="E771" i="4"/>
  <c r="G770" i="4"/>
  <c r="E770" i="4"/>
  <c r="G769" i="4"/>
  <c r="E769" i="4"/>
  <c r="G768" i="4"/>
  <c r="E768" i="4"/>
  <c r="G767" i="4"/>
  <c r="E767" i="4"/>
  <c r="L766" i="4"/>
  <c r="J766" i="4"/>
  <c r="G766" i="4"/>
  <c r="E766" i="4"/>
  <c r="L765" i="4"/>
  <c r="J765" i="4"/>
  <c r="G765" i="4"/>
  <c r="E765" i="4"/>
  <c r="L764" i="4"/>
  <c r="J764" i="4"/>
  <c r="G764" i="4"/>
  <c r="E764" i="4"/>
  <c r="G763" i="4"/>
  <c r="E763" i="4"/>
  <c r="G762" i="4"/>
  <c r="E762" i="4"/>
  <c r="G761" i="4"/>
  <c r="E761" i="4"/>
  <c r="G760" i="4"/>
  <c r="E760" i="4"/>
  <c r="G759" i="4"/>
  <c r="E759" i="4"/>
  <c r="G758" i="4"/>
  <c r="E758" i="4"/>
  <c r="G757" i="4"/>
  <c r="E757" i="4"/>
  <c r="G756" i="4"/>
  <c r="E756" i="4"/>
  <c r="G755" i="4"/>
  <c r="E755" i="4"/>
  <c r="G754" i="4"/>
  <c r="E754" i="4"/>
  <c r="G753" i="4"/>
  <c r="E753" i="4"/>
  <c r="G752" i="4"/>
  <c r="E752" i="4"/>
  <c r="L751" i="4"/>
  <c r="J751" i="4"/>
  <c r="G751" i="4"/>
  <c r="E751" i="4"/>
  <c r="L750" i="4"/>
  <c r="J750" i="4"/>
  <c r="G750" i="4"/>
  <c r="E750" i="4"/>
  <c r="L749" i="4"/>
  <c r="J749" i="4"/>
  <c r="G749" i="4"/>
  <c r="E749" i="4"/>
  <c r="G748" i="4"/>
  <c r="E748" i="4"/>
  <c r="G747" i="4"/>
  <c r="E747" i="4"/>
  <c r="G746" i="4"/>
  <c r="E746" i="4"/>
  <c r="G745" i="4"/>
  <c r="E745" i="4"/>
  <c r="G744" i="4"/>
  <c r="E744" i="4"/>
  <c r="G743" i="4"/>
  <c r="E743" i="4"/>
  <c r="G742" i="4"/>
  <c r="E742" i="4"/>
  <c r="G741" i="4"/>
  <c r="E741" i="4"/>
  <c r="G740" i="4"/>
  <c r="E740" i="4"/>
  <c r="G739" i="4"/>
  <c r="E739" i="4"/>
  <c r="G738" i="4"/>
  <c r="E738" i="4"/>
  <c r="G737" i="4"/>
  <c r="E737" i="4"/>
  <c r="G736" i="4"/>
  <c r="E736" i="4"/>
  <c r="G735" i="4"/>
  <c r="E735" i="4"/>
  <c r="G734" i="4"/>
  <c r="E734" i="4"/>
  <c r="G733" i="4"/>
  <c r="E733" i="4"/>
  <c r="L732" i="4"/>
  <c r="J732" i="4"/>
  <c r="G732" i="4"/>
  <c r="E732" i="4"/>
  <c r="L731" i="4"/>
  <c r="J731" i="4"/>
  <c r="G731" i="4"/>
  <c r="E731" i="4"/>
  <c r="L730" i="4"/>
  <c r="J730" i="4"/>
  <c r="G730" i="4"/>
  <c r="E730" i="4"/>
  <c r="L729" i="4"/>
  <c r="J729" i="4"/>
  <c r="G729" i="4"/>
  <c r="E729" i="4"/>
  <c r="L728" i="4"/>
  <c r="J728" i="4"/>
  <c r="G728" i="4"/>
  <c r="E728" i="4"/>
  <c r="L727" i="4"/>
  <c r="J727" i="4"/>
  <c r="G727" i="4"/>
  <c r="E727" i="4"/>
  <c r="L726" i="4"/>
  <c r="J726" i="4"/>
  <c r="G726" i="4"/>
  <c r="E726" i="4"/>
  <c r="L725" i="4"/>
  <c r="J725" i="4"/>
  <c r="G725" i="4"/>
  <c r="E725" i="4"/>
  <c r="L724" i="4"/>
  <c r="J724" i="4"/>
  <c r="G724" i="4"/>
  <c r="E724" i="4"/>
  <c r="L723" i="4"/>
  <c r="J723" i="4"/>
  <c r="G723" i="4"/>
  <c r="E723" i="4"/>
  <c r="L722" i="4"/>
  <c r="J722" i="4"/>
  <c r="G722" i="4"/>
  <c r="E722" i="4"/>
  <c r="L721" i="4"/>
  <c r="J721" i="4"/>
  <c r="G721" i="4"/>
  <c r="E721" i="4"/>
  <c r="L720" i="4"/>
  <c r="J720" i="4"/>
  <c r="G720" i="4"/>
  <c r="E720" i="4"/>
  <c r="L719" i="4"/>
  <c r="J719" i="4"/>
  <c r="G719" i="4"/>
  <c r="E719" i="4"/>
  <c r="L718" i="4"/>
  <c r="J718" i="4"/>
  <c r="G718" i="4"/>
  <c r="E718" i="4"/>
  <c r="L717" i="4"/>
  <c r="J717" i="4"/>
  <c r="G717" i="4"/>
  <c r="E717" i="4"/>
  <c r="L716" i="4"/>
  <c r="J716" i="4"/>
  <c r="G716" i="4"/>
  <c r="E716" i="4"/>
  <c r="L715" i="4"/>
  <c r="J715" i="4"/>
  <c r="G715" i="4"/>
  <c r="E715" i="4"/>
  <c r="L714" i="4"/>
  <c r="J714" i="4"/>
  <c r="G714" i="4"/>
  <c r="E714" i="4"/>
  <c r="L713" i="4"/>
  <c r="J713" i="4"/>
  <c r="G713" i="4"/>
  <c r="E713" i="4"/>
  <c r="L712" i="4"/>
  <c r="J712" i="4"/>
  <c r="G712" i="4"/>
  <c r="E712" i="4"/>
  <c r="L711" i="4"/>
  <c r="J711" i="4"/>
  <c r="G711" i="4"/>
  <c r="E711" i="4"/>
  <c r="L710" i="4"/>
  <c r="J710" i="4"/>
  <c r="G710" i="4"/>
  <c r="E710" i="4"/>
  <c r="L709" i="4"/>
  <c r="J709" i="4"/>
  <c r="G709" i="4"/>
  <c r="E709" i="4"/>
  <c r="L708" i="4"/>
  <c r="J708" i="4"/>
  <c r="G708" i="4"/>
  <c r="E708" i="4"/>
  <c r="G707" i="4"/>
  <c r="E707" i="4"/>
  <c r="G706" i="4"/>
  <c r="E706" i="4"/>
  <c r="G705" i="4"/>
  <c r="E705" i="4"/>
  <c r="G704" i="4"/>
  <c r="E704" i="4"/>
  <c r="L703" i="4"/>
  <c r="J703" i="4"/>
  <c r="G703" i="4"/>
  <c r="E703" i="4"/>
  <c r="G702" i="4"/>
  <c r="E702" i="4"/>
  <c r="L701" i="4"/>
  <c r="J701" i="4"/>
  <c r="G701" i="4"/>
  <c r="E701" i="4"/>
  <c r="L700" i="4"/>
  <c r="G700" i="4"/>
  <c r="E700" i="4"/>
  <c r="L699" i="4"/>
  <c r="J699" i="4"/>
  <c r="G699" i="4"/>
  <c r="E699" i="4"/>
  <c r="L698" i="4"/>
  <c r="J698" i="4"/>
  <c r="G698" i="4"/>
  <c r="E698" i="4"/>
  <c r="L697" i="4"/>
  <c r="J697" i="4"/>
  <c r="G697" i="4"/>
  <c r="E697" i="4"/>
  <c r="L696" i="4"/>
  <c r="J696" i="4"/>
  <c r="G696" i="4"/>
  <c r="E696" i="4"/>
  <c r="L695" i="4"/>
  <c r="J695" i="4"/>
  <c r="G695" i="4"/>
  <c r="E695" i="4"/>
  <c r="L694" i="4"/>
  <c r="J694" i="4"/>
  <c r="G694" i="4"/>
  <c r="E694" i="4"/>
  <c r="L693" i="4"/>
  <c r="J693" i="4"/>
  <c r="G693" i="4"/>
  <c r="E693" i="4"/>
  <c r="L692" i="4"/>
  <c r="J692" i="4"/>
  <c r="G692" i="4"/>
  <c r="E692" i="4"/>
  <c r="L691" i="4"/>
  <c r="J691" i="4"/>
  <c r="G691" i="4"/>
  <c r="E691" i="4"/>
  <c r="L690" i="4"/>
  <c r="J690" i="4"/>
  <c r="G690" i="4"/>
  <c r="E690" i="4"/>
  <c r="L689" i="4"/>
  <c r="J689" i="4"/>
  <c r="G689" i="4"/>
  <c r="E689" i="4"/>
  <c r="L688" i="4"/>
  <c r="J688" i="4"/>
  <c r="G688" i="4"/>
  <c r="E688" i="4"/>
  <c r="L687" i="4"/>
  <c r="J687" i="4"/>
  <c r="G687" i="4"/>
  <c r="E687" i="4"/>
  <c r="L686" i="4"/>
  <c r="J686" i="4"/>
  <c r="G686" i="4"/>
  <c r="E686" i="4"/>
  <c r="L685" i="4"/>
  <c r="J685" i="4"/>
  <c r="G685" i="4"/>
  <c r="E685" i="4"/>
  <c r="G684" i="4"/>
  <c r="E684" i="4"/>
  <c r="G683" i="4"/>
  <c r="E683" i="4"/>
  <c r="G682" i="4"/>
  <c r="E682" i="4"/>
  <c r="L681" i="4"/>
  <c r="J681" i="4"/>
  <c r="G681" i="4"/>
  <c r="E681" i="4"/>
  <c r="L680" i="4"/>
  <c r="J680" i="4"/>
  <c r="G680" i="4"/>
  <c r="E680" i="4"/>
  <c r="L679" i="4"/>
  <c r="J679" i="4"/>
  <c r="G679" i="4"/>
  <c r="E679" i="4"/>
  <c r="L678" i="4"/>
  <c r="J678" i="4"/>
  <c r="G678" i="4"/>
  <c r="E678" i="4"/>
  <c r="G677" i="4"/>
  <c r="G676" i="4"/>
  <c r="L675" i="4"/>
  <c r="J675" i="4"/>
  <c r="G675" i="4"/>
  <c r="E675" i="4"/>
  <c r="L674" i="4"/>
  <c r="J674" i="4"/>
  <c r="G674" i="4"/>
  <c r="E674" i="4"/>
  <c r="L673" i="4"/>
  <c r="J673" i="4"/>
  <c r="G673" i="4"/>
  <c r="E673" i="4"/>
  <c r="L672" i="4"/>
  <c r="J672" i="4"/>
  <c r="G672" i="4"/>
  <c r="E672" i="4"/>
  <c r="L671" i="4"/>
  <c r="J671" i="4"/>
  <c r="G671" i="4"/>
  <c r="E671" i="4"/>
  <c r="L670" i="4"/>
  <c r="J670" i="4"/>
  <c r="G670" i="4"/>
  <c r="E670" i="4"/>
  <c r="L669" i="4"/>
  <c r="J669" i="4"/>
  <c r="G669" i="4"/>
  <c r="E669" i="4"/>
  <c r="L668" i="4"/>
  <c r="J668" i="4"/>
  <c r="G668" i="4"/>
  <c r="E668" i="4"/>
  <c r="L667" i="4"/>
  <c r="J667" i="4"/>
  <c r="G667" i="4"/>
  <c r="E667" i="4"/>
  <c r="L666" i="4"/>
  <c r="J666" i="4"/>
  <c r="G666" i="4"/>
  <c r="E666" i="4"/>
  <c r="L665" i="4"/>
  <c r="J665" i="4"/>
  <c r="G665" i="4"/>
  <c r="E665" i="4"/>
  <c r="L664" i="4"/>
  <c r="J664" i="4"/>
  <c r="G664" i="4"/>
  <c r="E664" i="4"/>
  <c r="L663" i="4"/>
  <c r="J663" i="4"/>
  <c r="G663" i="4"/>
  <c r="E663" i="4"/>
  <c r="L662" i="4"/>
  <c r="J662" i="4"/>
  <c r="G662" i="4"/>
  <c r="E662" i="4"/>
  <c r="L661" i="4"/>
  <c r="J661" i="4"/>
  <c r="G661" i="4"/>
  <c r="E661" i="4"/>
  <c r="L660" i="4"/>
  <c r="J660" i="4"/>
  <c r="G660" i="4"/>
  <c r="E660" i="4"/>
  <c r="L659" i="4"/>
  <c r="J659" i="4"/>
  <c r="G659" i="4"/>
  <c r="E659" i="4"/>
  <c r="L658" i="4"/>
  <c r="J658" i="4"/>
  <c r="G658" i="4"/>
  <c r="E658" i="4"/>
  <c r="G657" i="4"/>
  <c r="E657" i="4"/>
  <c r="L656" i="4"/>
  <c r="J656" i="4"/>
  <c r="G656" i="4"/>
  <c r="E656" i="4"/>
  <c r="L655" i="4"/>
  <c r="J655" i="4"/>
  <c r="G655" i="4"/>
  <c r="E655" i="4"/>
  <c r="L654" i="4"/>
  <c r="J654" i="4"/>
  <c r="G654" i="4"/>
  <c r="E654" i="4"/>
  <c r="L653" i="4"/>
  <c r="J653" i="4"/>
  <c r="G653" i="4"/>
  <c r="E653" i="4"/>
  <c r="L652" i="4"/>
  <c r="J652" i="4"/>
  <c r="G652" i="4"/>
  <c r="E652" i="4"/>
  <c r="L651" i="4"/>
  <c r="J651" i="4"/>
  <c r="G651" i="4"/>
  <c r="E651" i="4"/>
  <c r="L650" i="4"/>
  <c r="J650" i="4"/>
  <c r="G650" i="4"/>
  <c r="E650" i="4"/>
  <c r="L649" i="4"/>
  <c r="J649" i="4"/>
  <c r="G649" i="4"/>
  <c r="E649" i="4"/>
  <c r="L648" i="4"/>
  <c r="J648" i="4"/>
  <c r="G648" i="4"/>
  <c r="E648" i="4"/>
  <c r="L647" i="4"/>
  <c r="J647" i="4"/>
  <c r="G647" i="4"/>
  <c r="E647" i="4"/>
  <c r="L646" i="4"/>
  <c r="J646" i="4"/>
  <c r="G646" i="4"/>
  <c r="E646" i="4"/>
  <c r="L645" i="4"/>
  <c r="J645" i="4"/>
  <c r="G645" i="4"/>
  <c r="E645" i="4"/>
  <c r="L644" i="4"/>
  <c r="J644" i="4"/>
  <c r="G644" i="4"/>
  <c r="E644" i="4"/>
  <c r="L643" i="4"/>
  <c r="J643" i="4"/>
  <c r="G643" i="4"/>
  <c r="E643" i="4"/>
  <c r="L642" i="4"/>
  <c r="J642" i="4"/>
  <c r="G642" i="4"/>
  <c r="E642" i="4"/>
  <c r="L641" i="4"/>
  <c r="J641" i="4"/>
  <c r="G641" i="4"/>
  <c r="E641" i="4"/>
  <c r="L640" i="4"/>
  <c r="J640" i="4"/>
  <c r="G640" i="4"/>
  <c r="E640" i="4"/>
  <c r="L639" i="4"/>
  <c r="J639" i="4"/>
  <c r="G639" i="4"/>
  <c r="E639" i="4"/>
  <c r="L638" i="4"/>
  <c r="J638" i="4"/>
  <c r="G638" i="4"/>
  <c r="E638" i="4"/>
  <c r="G637" i="4"/>
  <c r="E637" i="4"/>
  <c r="E636" i="4"/>
  <c r="L635" i="4"/>
  <c r="J635" i="4"/>
  <c r="G635" i="4"/>
  <c r="E635" i="4"/>
  <c r="L634" i="4"/>
  <c r="J634" i="4"/>
  <c r="G634" i="4"/>
  <c r="E634" i="4"/>
  <c r="L633" i="4"/>
  <c r="J633" i="4"/>
  <c r="G633" i="4"/>
  <c r="E633" i="4"/>
  <c r="L632" i="4"/>
  <c r="J632" i="4"/>
  <c r="G632" i="4"/>
  <c r="E632" i="4"/>
  <c r="L631" i="4"/>
  <c r="J631" i="4"/>
  <c r="G631" i="4"/>
  <c r="E631" i="4"/>
  <c r="L630" i="4"/>
  <c r="J630" i="4"/>
  <c r="G630" i="4"/>
  <c r="E630" i="4"/>
  <c r="L627" i="4"/>
  <c r="J627" i="4"/>
  <c r="G627" i="4"/>
  <c r="E627" i="4"/>
  <c r="L626" i="4"/>
  <c r="J626" i="4"/>
  <c r="G626" i="4"/>
  <c r="E626" i="4"/>
  <c r="L625" i="4"/>
  <c r="J625" i="4"/>
  <c r="G625" i="4"/>
  <c r="E625" i="4"/>
  <c r="G624" i="4"/>
  <c r="E624" i="4"/>
  <c r="G623" i="4"/>
  <c r="E623" i="4"/>
  <c r="G622" i="4"/>
  <c r="E622" i="4"/>
  <c r="G621" i="4"/>
  <c r="E621" i="4"/>
  <c r="G620" i="4"/>
  <c r="E620" i="4"/>
  <c r="G619" i="4"/>
  <c r="E619" i="4"/>
  <c r="L618" i="4"/>
  <c r="J618" i="4"/>
  <c r="G618" i="4"/>
  <c r="E618" i="4"/>
  <c r="L617" i="4"/>
  <c r="J617" i="4"/>
  <c r="G617" i="4"/>
  <c r="E617" i="4"/>
  <c r="L616" i="4"/>
  <c r="J616" i="4"/>
  <c r="G616" i="4"/>
  <c r="E616" i="4"/>
  <c r="L615" i="4"/>
  <c r="J615" i="4"/>
  <c r="G615" i="4"/>
  <c r="E615" i="4"/>
  <c r="L614" i="4"/>
  <c r="J614" i="4"/>
  <c r="G614" i="4"/>
  <c r="E614" i="4"/>
  <c r="L613" i="4"/>
  <c r="J613" i="4"/>
  <c r="G613" i="4"/>
  <c r="E613" i="4"/>
  <c r="L612" i="4"/>
  <c r="J612" i="4"/>
  <c r="G612" i="4"/>
  <c r="E612" i="4"/>
  <c r="L611" i="4"/>
  <c r="J611" i="4"/>
  <c r="G611" i="4"/>
  <c r="E611" i="4"/>
  <c r="G610" i="4"/>
  <c r="E610" i="4"/>
  <c r="G609" i="4"/>
  <c r="E609" i="4"/>
  <c r="L608" i="4"/>
  <c r="J608" i="4"/>
  <c r="G608" i="4"/>
  <c r="E608" i="4"/>
  <c r="L607" i="4"/>
  <c r="J607" i="4"/>
  <c r="G607" i="4"/>
  <c r="E607" i="4"/>
  <c r="L606" i="4"/>
  <c r="J606" i="4"/>
  <c r="G606" i="4"/>
  <c r="E606" i="4"/>
  <c r="L605" i="4"/>
  <c r="J605" i="4"/>
  <c r="G605" i="4"/>
  <c r="E605" i="4"/>
  <c r="L604" i="4"/>
  <c r="J604" i="4"/>
  <c r="G604" i="4"/>
  <c r="E604" i="4"/>
  <c r="L603" i="4"/>
  <c r="J603" i="4"/>
  <c r="G603" i="4"/>
  <c r="E603" i="4"/>
  <c r="L602" i="4"/>
  <c r="J602" i="4"/>
  <c r="G602" i="4"/>
  <c r="E602" i="4"/>
  <c r="L601" i="4"/>
  <c r="J601" i="4"/>
  <c r="G601" i="4"/>
  <c r="E601" i="4"/>
  <c r="L600" i="4"/>
  <c r="J600" i="4"/>
  <c r="G600" i="4"/>
  <c r="E600" i="4"/>
  <c r="L599" i="4"/>
  <c r="J599" i="4"/>
  <c r="G599" i="4"/>
  <c r="E599" i="4"/>
  <c r="L598" i="4"/>
  <c r="J598" i="4"/>
  <c r="G598" i="4"/>
  <c r="E598" i="4"/>
  <c r="L597" i="4"/>
  <c r="J597" i="4"/>
  <c r="G597" i="4"/>
  <c r="E597" i="4"/>
  <c r="L596" i="4"/>
  <c r="J596" i="4"/>
  <c r="G596" i="4"/>
  <c r="E596" i="4"/>
  <c r="L595" i="4"/>
  <c r="J595" i="4"/>
  <c r="G595" i="4"/>
  <c r="E595" i="4"/>
  <c r="L594" i="4"/>
  <c r="J594" i="4"/>
  <c r="G594" i="4"/>
  <c r="E594" i="4"/>
  <c r="L593" i="4"/>
  <c r="J593" i="4"/>
  <c r="G593" i="4"/>
  <c r="E593" i="4"/>
  <c r="L592" i="4"/>
  <c r="J592" i="4"/>
  <c r="G592" i="4"/>
  <c r="E592" i="4"/>
  <c r="L591" i="4"/>
  <c r="J591" i="4"/>
  <c r="G591" i="4"/>
  <c r="E591" i="4"/>
  <c r="L590" i="4"/>
  <c r="J590" i="4"/>
  <c r="G590" i="4"/>
  <c r="E590" i="4"/>
  <c r="L589" i="4"/>
  <c r="J589" i="4"/>
  <c r="G589" i="4"/>
  <c r="E589" i="4"/>
  <c r="L588" i="4"/>
  <c r="J588" i="4"/>
  <c r="G588" i="4"/>
  <c r="E588" i="4"/>
  <c r="L587" i="4"/>
  <c r="J587" i="4"/>
  <c r="G587" i="4"/>
  <c r="E587" i="4"/>
  <c r="G586" i="4"/>
  <c r="E586" i="4"/>
  <c r="G585" i="4"/>
  <c r="E585" i="4"/>
  <c r="L584" i="4"/>
  <c r="J584" i="4"/>
  <c r="G584" i="4"/>
  <c r="E584" i="4"/>
  <c r="L583" i="4"/>
  <c r="J583" i="4"/>
  <c r="G583" i="4"/>
  <c r="E583" i="4"/>
  <c r="L582" i="4"/>
  <c r="J582" i="4"/>
  <c r="G582" i="4"/>
  <c r="E582" i="4"/>
  <c r="L581" i="4"/>
  <c r="J581" i="4"/>
  <c r="G581" i="4"/>
  <c r="E581" i="4"/>
  <c r="G580" i="4"/>
  <c r="E580" i="4"/>
  <c r="G579" i="4"/>
  <c r="E579" i="4"/>
  <c r="G578" i="4"/>
  <c r="E578" i="4"/>
  <c r="L577" i="4"/>
  <c r="J577" i="4"/>
  <c r="G577" i="4"/>
  <c r="E577" i="4"/>
  <c r="L576" i="4"/>
  <c r="J576" i="4"/>
  <c r="G576" i="4"/>
  <c r="E576" i="4"/>
  <c r="L575" i="4"/>
  <c r="J575" i="4"/>
  <c r="G575" i="4"/>
  <c r="E575" i="4"/>
  <c r="L574" i="4"/>
  <c r="J574" i="4"/>
  <c r="G574" i="4"/>
  <c r="E574" i="4"/>
  <c r="L573" i="4"/>
  <c r="J573" i="4"/>
  <c r="G573" i="4"/>
  <c r="E573" i="4"/>
  <c r="L572" i="4"/>
  <c r="J572" i="4"/>
  <c r="G572" i="4"/>
  <c r="E572" i="4"/>
  <c r="L571" i="4"/>
  <c r="J571" i="4"/>
  <c r="G571" i="4"/>
  <c r="E571" i="4"/>
  <c r="L570" i="4"/>
  <c r="J570" i="4"/>
  <c r="G570" i="4"/>
  <c r="E570" i="4"/>
  <c r="L569" i="4"/>
  <c r="J569" i="4"/>
  <c r="G569" i="4"/>
  <c r="E569" i="4"/>
  <c r="L568" i="4"/>
  <c r="J568" i="4"/>
  <c r="G568" i="4"/>
  <c r="E568" i="4"/>
  <c r="L567" i="4"/>
  <c r="J567" i="4"/>
  <c r="G567" i="4"/>
  <c r="E567" i="4"/>
  <c r="L566" i="4"/>
  <c r="J566" i="4"/>
  <c r="G566" i="4"/>
  <c r="E566" i="4"/>
  <c r="L565" i="4"/>
  <c r="J565" i="4"/>
  <c r="G565" i="4"/>
  <c r="E565" i="4"/>
  <c r="L564" i="4"/>
  <c r="J564" i="4"/>
  <c r="G564" i="4"/>
  <c r="E564" i="4"/>
  <c r="L563" i="4"/>
  <c r="J563" i="4"/>
  <c r="G563" i="4"/>
  <c r="E563" i="4"/>
  <c r="L562" i="4"/>
  <c r="J562" i="4"/>
  <c r="G562" i="4"/>
  <c r="E562" i="4"/>
  <c r="L561" i="4"/>
  <c r="J561" i="4"/>
  <c r="G561" i="4"/>
  <c r="E561" i="4"/>
  <c r="L560" i="4"/>
  <c r="J560" i="4"/>
  <c r="G560" i="4"/>
  <c r="E560" i="4"/>
  <c r="L559" i="4"/>
  <c r="J559" i="4"/>
  <c r="G559" i="4"/>
  <c r="E559" i="4"/>
  <c r="L558" i="4"/>
  <c r="J558" i="4"/>
  <c r="G558" i="4"/>
  <c r="E558" i="4"/>
  <c r="L557" i="4"/>
  <c r="J557" i="4"/>
  <c r="G557" i="4"/>
  <c r="E557" i="4"/>
  <c r="L556" i="4"/>
  <c r="J556" i="4"/>
  <c r="G556" i="4"/>
  <c r="E556" i="4"/>
  <c r="L555" i="4"/>
  <c r="J555" i="4"/>
  <c r="G555" i="4"/>
  <c r="E555" i="4"/>
  <c r="L554" i="4"/>
  <c r="J554" i="4"/>
  <c r="G554" i="4"/>
  <c r="E554" i="4"/>
  <c r="L553" i="4"/>
  <c r="J553" i="4"/>
  <c r="G553" i="4"/>
  <c r="E553" i="4"/>
  <c r="L552" i="4"/>
  <c r="J552" i="4"/>
  <c r="G552" i="4"/>
  <c r="E552" i="4"/>
  <c r="L551" i="4"/>
  <c r="J551" i="4"/>
  <c r="G551" i="4"/>
  <c r="E551" i="4"/>
  <c r="L550" i="4"/>
  <c r="J550" i="4"/>
  <c r="G550" i="4"/>
  <c r="E550" i="4"/>
  <c r="G549" i="4"/>
  <c r="E549" i="4"/>
  <c r="G548" i="4"/>
  <c r="E548" i="4"/>
  <c r="G547" i="4"/>
  <c r="E547" i="4"/>
  <c r="G546" i="4"/>
  <c r="E546" i="4"/>
  <c r="G545" i="4"/>
  <c r="E545" i="4"/>
  <c r="G544" i="4"/>
  <c r="E544" i="4"/>
  <c r="G543" i="4"/>
  <c r="E543" i="4"/>
  <c r="G542" i="4"/>
  <c r="E542" i="4"/>
  <c r="L541" i="4"/>
  <c r="J541" i="4"/>
  <c r="G541" i="4"/>
  <c r="E541" i="4"/>
  <c r="L540" i="4"/>
  <c r="J540" i="4"/>
  <c r="G540" i="4"/>
  <c r="E540" i="4"/>
  <c r="G539" i="4"/>
  <c r="E539" i="4"/>
  <c r="G538" i="4"/>
  <c r="E538" i="4"/>
  <c r="G537" i="4"/>
  <c r="E537" i="4"/>
  <c r="G536" i="4"/>
  <c r="E536" i="4"/>
  <c r="G535" i="4"/>
  <c r="E535" i="4"/>
  <c r="G534" i="4"/>
  <c r="E534" i="4"/>
  <c r="G533" i="4"/>
  <c r="E533" i="4"/>
  <c r="G532" i="4"/>
  <c r="E532" i="4"/>
  <c r="G531" i="4"/>
  <c r="E531" i="4"/>
  <c r="G530" i="4"/>
  <c r="E530" i="4"/>
  <c r="L529" i="4"/>
  <c r="J529" i="4"/>
  <c r="G529" i="4"/>
  <c r="E529" i="4"/>
  <c r="L528" i="4"/>
  <c r="J528" i="4"/>
  <c r="G528" i="4"/>
  <c r="E528" i="4"/>
  <c r="L527" i="4"/>
  <c r="J527" i="4"/>
  <c r="G527" i="4"/>
  <c r="E527" i="4"/>
  <c r="L526" i="4"/>
  <c r="J526" i="4"/>
  <c r="G526" i="4"/>
  <c r="E526" i="4"/>
  <c r="L525" i="4"/>
  <c r="J525" i="4"/>
  <c r="G525" i="4"/>
  <c r="E525" i="4"/>
  <c r="L524" i="4"/>
  <c r="J524" i="4"/>
  <c r="G524" i="4"/>
  <c r="E524" i="4"/>
  <c r="L523" i="4"/>
  <c r="J523" i="4"/>
  <c r="G523" i="4"/>
  <c r="E523" i="4"/>
  <c r="L522" i="4"/>
  <c r="J522" i="4"/>
  <c r="G522" i="4"/>
  <c r="E522" i="4"/>
  <c r="L521" i="4"/>
  <c r="J521" i="4"/>
  <c r="G521" i="4"/>
  <c r="E521" i="4"/>
  <c r="L520" i="4"/>
  <c r="J520" i="4"/>
  <c r="G520" i="4"/>
  <c r="E520" i="4"/>
  <c r="L519" i="4"/>
  <c r="J519" i="4"/>
  <c r="G519" i="4"/>
  <c r="E519" i="4"/>
  <c r="L518" i="4"/>
  <c r="J518" i="4"/>
  <c r="G518" i="4"/>
  <c r="E518" i="4"/>
  <c r="L517" i="4"/>
  <c r="J517" i="4"/>
  <c r="G517" i="4"/>
  <c r="E517" i="4"/>
  <c r="L516" i="4"/>
  <c r="J516" i="4"/>
  <c r="G516" i="4"/>
  <c r="E516" i="4"/>
  <c r="L515" i="4"/>
  <c r="J515" i="4"/>
  <c r="G515" i="4"/>
  <c r="E515" i="4"/>
  <c r="L514" i="4"/>
  <c r="J514" i="4"/>
  <c r="G514" i="4"/>
  <c r="E514" i="4"/>
  <c r="L513" i="4"/>
  <c r="J513" i="4"/>
  <c r="G513" i="4"/>
  <c r="E513" i="4"/>
  <c r="G512" i="4"/>
  <c r="G511" i="4"/>
  <c r="G510" i="4"/>
  <c r="G509" i="4"/>
  <c r="G508" i="4"/>
  <c r="L507" i="4"/>
  <c r="J507" i="4"/>
  <c r="G507" i="4"/>
  <c r="E507" i="4"/>
  <c r="L506" i="4"/>
  <c r="J506" i="4"/>
  <c r="G506" i="4"/>
  <c r="E506" i="4"/>
  <c r="L505" i="4"/>
  <c r="J505" i="4"/>
  <c r="G505" i="4"/>
  <c r="E505" i="4"/>
  <c r="L504" i="4"/>
  <c r="J504" i="4"/>
  <c r="G504" i="4"/>
  <c r="E504" i="4"/>
  <c r="L503" i="4"/>
  <c r="J503" i="4"/>
  <c r="G503" i="4"/>
  <c r="E503" i="4"/>
  <c r="L502" i="4"/>
  <c r="J502" i="4"/>
  <c r="G502" i="4"/>
  <c r="E502" i="4"/>
  <c r="L501" i="4"/>
  <c r="J501" i="4"/>
  <c r="G501" i="4"/>
  <c r="E501" i="4"/>
  <c r="L500" i="4"/>
  <c r="J500" i="4"/>
  <c r="G500" i="4"/>
  <c r="E500" i="4"/>
  <c r="L499" i="4"/>
  <c r="J499" i="4"/>
  <c r="G499" i="4"/>
  <c r="E499" i="4"/>
  <c r="L498" i="4"/>
  <c r="J498" i="4"/>
  <c r="G498" i="4"/>
  <c r="E498" i="4"/>
  <c r="L497" i="4"/>
  <c r="J497" i="4"/>
  <c r="G497" i="4"/>
  <c r="E497" i="4"/>
  <c r="L496" i="4"/>
  <c r="J496" i="4"/>
  <c r="G496" i="4"/>
  <c r="E496" i="4"/>
  <c r="L495" i="4"/>
  <c r="J495" i="4"/>
  <c r="G495" i="4"/>
  <c r="E495" i="4"/>
  <c r="L494" i="4"/>
  <c r="J494" i="4"/>
  <c r="G494" i="4"/>
  <c r="E494" i="4"/>
  <c r="L493" i="4"/>
  <c r="J493" i="4"/>
  <c r="G493" i="4"/>
  <c r="E493" i="4"/>
  <c r="L492" i="4"/>
  <c r="J492" i="4"/>
  <c r="G492" i="4"/>
  <c r="E492" i="4"/>
  <c r="L491" i="4"/>
  <c r="J491" i="4"/>
  <c r="G491" i="4"/>
  <c r="E491" i="4"/>
  <c r="L490" i="4"/>
  <c r="J490" i="4"/>
  <c r="G490" i="4"/>
  <c r="E490" i="4"/>
  <c r="L489" i="4"/>
  <c r="J489" i="4"/>
  <c r="G489" i="4"/>
  <c r="E489" i="4"/>
  <c r="L488" i="4"/>
  <c r="J488" i="4"/>
  <c r="G488" i="4"/>
  <c r="E488" i="4"/>
  <c r="L487" i="4"/>
  <c r="J487" i="4"/>
  <c r="G487" i="4"/>
  <c r="E487" i="4"/>
  <c r="L486" i="4"/>
  <c r="J486" i="4"/>
  <c r="G486" i="4"/>
  <c r="E486" i="4"/>
  <c r="L485" i="4"/>
  <c r="J485" i="4"/>
  <c r="G485" i="4"/>
  <c r="E485" i="4"/>
  <c r="G484" i="4"/>
  <c r="E484" i="4"/>
  <c r="G483" i="4"/>
  <c r="E483" i="4"/>
  <c r="G482" i="4"/>
  <c r="E482" i="4"/>
  <c r="G481" i="4"/>
  <c r="E481" i="4"/>
  <c r="G480" i="4"/>
  <c r="E480" i="4"/>
  <c r="G479" i="4"/>
  <c r="E479" i="4"/>
  <c r="G478" i="4"/>
  <c r="E478" i="4"/>
  <c r="G477" i="4"/>
  <c r="E477" i="4"/>
  <c r="G476" i="4"/>
  <c r="E476" i="4"/>
  <c r="G475" i="4"/>
  <c r="E475" i="4"/>
  <c r="L474" i="4"/>
  <c r="J474" i="4"/>
  <c r="G474" i="4"/>
  <c r="E474" i="4"/>
  <c r="L473" i="4"/>
  <c r="J473" i="4"/>
  <c r="G473" i="4"/>
  <c r="E473" i="4"/>
  <c r="L472" i="4"/>
  <c r="J472" i="4"/>
  <c r="G472" i="4"/>
  <c r="E472" i="4"/>
  <c r="G471" i="4"/>
  <c r="E471" i="4"/>
  <c r="G470" i="4"/>
  <c r="E470" i="4"/>
  <c r="G469" i="4"/>
  <c r="E469" i="4"/>
  <c r="G468" i="4"/>
  <c r="E468" i="4"/>
  <c r="G467" i="4"/>
  <c r="E467" i="4"/>
  <c r="G466" i="4"/>
  <c r="E466" i="4"/>
  <c r="G465" i="4"/>
  <c r="E465" i="4"/>
  <c r="G464" i="4"/>
  <c r="E464" i="4"/>
  <c r="G463" i="4"/>
  <c r="E463" i="4"/>
  <c r="G462" i="4"/>
  <c r="E462" i="4"/>
  <c r="G461" i="4"/>
  <c r="E461" i="4"/>
  <c r="G460" i="4"/>
  <c r="E460" i="4"/>
  <c r="G459" i="4"/>
  <c r="E459" i="4"/>
  <c r="G458" i="4"/>
  <c r="E458" i="4"/>
  <c r="G457" i="4"/>
  <c r="E457" i="4"/>
  <c r="G456" i="4"/>
  <c r="E456" i="4"/>
  <c r="G455" i="4"/>
  <c r="E455" i="4"/>
  <c r="G454" i="4"/>
  <c r="E454" i="4"/>
  <c r="G453" i="4"/>
  <c r="E453" i="4"/>
  <c r="G452" i="4"/>
  <c r="E452" i="4"/>
  <c r="G451" i="4"/>
  <c r="E451" i="4"/>
  <c r="G450" i="4"/>
  <c r="E450" i="4"/>
  <c r="G449" i="4"/>
  <c r="E449" i="4"/>
  <c r="G448" i="4"/>
  <c r="E448" i="4"/>
  <c r="G447" i="4"/>
  <c r="E447" i="4"/>
  <c r="G446" i="4"/>
  <c r="E446" i="4"/>
  <c r="G445" i="4"/>
  <c r="E445" i="4"/>
  <c r="G444" i="4"/>
  <c r="E444" i="4"/>
  <c r="G443" i="4"/>
  <c r="E443" i="4"/>
  <c r="G442" i="4"/>
  <c r="E442" i="4"/>
  <c r="G441" i="4"/>
  <c r="E441" i="4"/>
  <c r="G440" i="4"/>
  <c r="E440" i="4"/>
  <c r="G439" i="4"/>
  <c r="E439" i="4"/>
  <c r="G438" i="4"/>
  <c r="E438" i="4"/>
  <c r="G437" i="4"/>
  <c r="E437" i="4"/>
  <c r="G436" i="4"/>
  <c r="E436" i="4"/>
  <c r="G435" i="4"/>
  <c r="E435" i="4"/>
  <c r="G434" i="4"/>
  <c r="E434" i="4"/>
  <c r="G433" i="4"/>
  <c r="E433" i="4"/>
  <c r="G432" i="4"/>
  <c r="E432" i="4"/>
  <c r="G431" i="4"/>
  <c r="E431" i="4"/>
  <c r="G430" i="4"/>
  <c r="E430" i="4"/>
  <c r="G429" i="4"/>
  <c r="E429" i="4"/>
  <c r="G428" i="4"/>
  <c r="E428" i="4"/>
  <c r="G427" i="4"/>
  <c r="E427" i="4"/>
  <c r="G426" i="4"/>
  <c r="E426" i="4"/>
  <c r="G425" i="4"/>
  <c r="E425" i="4"/>
  <c r="G424" i="4"/>
  <c r="E424" i="4"/>
  <c r="G423" i="4"/>
  <c r="E423" i="4"/>
  <c r="G422" i="4"/>
  <c r="E422" i="4"/>
  <c r="G421" i="4"/>
  <c r="E421" i="4"/>
  <c r="G420" i="4"/>
  <c r="E420" i="4"/>
  <c r="G419" i="4"/>
  <c r="E419" i="4"/>
  <c r="G418" i="4"/>
  <c r="E418" i="4"/>
  <c r="G417" i="4"/>
  <c r="E417" i="4"/>
  <c r="G416" i="4"/>
  <c r="E416" i="4"/>
  <c r="G415" i="4"/>
  <c r="E415" i="4"/>
  <c r="G414" i="4"/>
  <c r="E414" i="4"/>
  <c r="G413" i="4"/>
  <c r="E413" i="4"/>
  <c r="G412" i="4"/>
  <c r="E412" i="4"/>
  <c r="G411" i="4"/>
  <c r="E411" i="4"/>
  <c r="G410" i="4"/>
  <c r="E410" i="4"/>
  <c r="G409" i="4"/>
  <c r="E409" i="4"/>
  <c r="G408" i="4"/>
  <c r="E408" i="4"/>
  <c r="G407" i="4"/>
  <c r="E407" i="4"/>
  <c r="G406" i="4"/>
  <c r="E406" i="4"/>
  <c r="G405" i="4"/>
  <c r="E405" i="4"/>
  <c r="G404" i="4"/>
  <c r="E404" i="4"/>
  <c r="G403" i="4"/>
  <c r="E403" i="4"/>
  <c r="L402" i="4"/>
  <c r="J402" i="4"/>
  <c r="G402" i="4"/>
  <c r="E402" i="4"/>
  <c r="L401" i="4"/>
  <c r="J401" i="4"/>
  <c r="G401" i="4"/>
  <c r="E401" i="4"/>
  <c r="L400" i="4"/>
  <c r="J400" i="4"/>
  <c r="G400" i="4"/>
  <c r="E400" i="4"/>
  <c r="L399" i="4"/>
  <c r="J399" i="4"/>
  <c r="G399" i="4"/>
  <c r="E399" i="4"/>
  <c r="L398" i="4"/>
  <c r="J398" i="4"/>
  <c r="G398" i="4"/>
  <c r="E398" i="4"/>
  <c r="L397" i="4"/>
  <c r="J397" i="4"/>
  <c r="G397" i="4"/>
  <c r="E397" i="4"/>
  <c r="L396" i="4"/>
  <c r="J396" i="4"/>
  <c r="G396" i="4"/>
  <c r="E396" i="4"/>
  <c r="L395" i="4"/>
  <c r="J395" i="4"/>
  <c r="G395" i="4"/>
  <c r="E395" i="4"/>
  <c r="L394" i="4"/>
  <c r="J394" i="4"/>
  <c r="G394" i="4"/>
  <c r="E394" i="4"/>
  <c r="E393" i="4"/>
  <c r="E392" i="4"/>
  <c r="E391" i="4"/>
  <c r="E390" i="4"/>
  <c r="E389" i="4"/>
  <c r="E388" i="4"/>
  <c r="E387" i="4"/>
  <c r="E386" i="4"/>
  <c r="E385" i="4"/>
  <c r="E384" i="4"/>
  <c r="E383" i="4"/>
  <c r="E382" i="4"/>
  <c r="L381" i="4"/>
  <c r="J381" i="4"/>
  <c r="G381" i="4"/>
  <c r="E381" i="4"/>
  <c r="L380" i="4"/>
  <c r="J380" i="4"/>
  <c r="G380" i="4"/>
  <c r="E380" i="4"/>
  <c r="L379" i="4"/>
  <c r="J379" i="4"/>
  <c r="G379" i="4"/>
  <c r="E379" i="4"/>
  <c r="G378" i="4"/>
  <c r="E378" i="4"/>
  <c r="G377" i="4"/>
  <c r="E377" i="4"/>
  <c r="G376" i="4"/>
  <c r="E376" i="4"/>
  <c r="G375" i="4"/>
  <c r="E375" i="4"/>
  <c r="G374" i="4"/>
  <c r="E374" i="4"/>
  <c r="G373" i="4"/>
  <c r="E373" i="4"/>
  <c r="G372" i="4"/>
  <c r="E372" i="4"/>
  <c r="G371" i="4"/>
  <c r="E371" i="4"/>
  <c r="G370" i="4"/>
  <c r="E370" i="4"/>
  <c r="L369" i="4"/>
  <c r="J369" i="4"/>
  <c r="G369" i="4"/>
  <c r="E369" i="4"/>
  <c r="L368" i="4"/>
  <c r="J368" i="4"/>
  <c r="G368" i="4"/>
  <c r="E368" i="4"/>
  <c r="L367" i="4"/>
  <c r="J367" i="4"/>
  <c r="G367" i="4"/>
  <c r="E367" i="4"/>
  <c r="L366" i="4"/>
  <c r="J366" i="4"/>
  <c r="G366" i="4"/>
  <c r="E366" i="4"/>
  <c r="L365" i="4"/>
  <c r="J365" i="4"/>
  <c r="G365" i="4"/>
  <c r="E365" i="4"/>
  <c r="L364" i="4"/>
  <c r="J364" i="4"/>
  <c r="G364" i="4"/>
  <c r="E364" i="4"/>
  <c r="G363" i="4"/>
  <c r="E363" i="4"/>
  <c r="G362" i="4"/>
  <c r="E362" i="4"/>
  <c r="G361" i="4"/>
  <c r="E361" i="4"/>
  <c r="G360" i="4"/>
  <c r="E360" i="4"/>
  <c r="L359" i="4"/>
  <c r="J359" i="4"/>
  <c r="G359" i="4"/>
  <c r="E359" i="4"/>
  <c r="L358" i="4"/>
  <c r="J358" i="4"/>
  <c r="G358" i="4"/>
  <c r="E358" i="4"/>
  <c r="L357" i="4"/>
  <c r="J357" i="4"/>
  <c r="G357" i="4"/>
  <c r="E357" i="4"/>
  <c r="G356" i="4"/>
  <c r="E356" i="4"/>
  <c r="G355" i="4"/>
  <c r="E355" i="4"/>
  <c r="G354" i="4"/>
  <c r="E354" i="4"/>
  <c r="G353" i="4"/>
  <c r="E353" i="4"/>
  <c r="G352" i="4"/>
  <c r="E352" i="4"/>
  <c r="G351" i="4"/>
  <c r="E351" i="4"/>
  <c r="G350" i="4"/>
  <c r="E350" i="4"/>
  <c r="G349" i="4"/>
  <c r="E349" i="4"/>
  <c r="G348" i="4"/>
  <c r="E348" i="4"/>
  <c r="L347" i="4"/>
  <c r="J347" i="4"/>
  <c r="G347" i="4"/>
  <c r="E347" i="4"/>
  <c r="L346" i="4"/>
  <c r="J346" i="4"/>
  <c r="G346" i="4"/>
  <c r="E346" i="4"/>
  <c r="L345" i="4"/>
  <c r="J345" i="4"/>
  <c r="G345" i="4"/>
  <c r="E345" i="4"/>
  <c r="L344" i="4"/>
  <c r="J344" i="4"/>
  <c r="G344" i="4"/>
  <c r="E344" i="4"/>
  <c r="G343" i="4"/>
  <c r="E343" i="4"/>
  <c r="L342" i="4"/>
  <c r="J342" i="4"/>
  <c r="G342" i="4"/>
  <c r="E342" i="4"/>
  <c r="L341" i="4"/>
  <c r="J341" i="4"/>
  <c r="G341" i="4"/>
  <c r="E341" i="4"/>
  <c r="L340" i="4"/>
  <c r="J340" i="4"/>
  <c r="G340" i="4"/>
  <c r="E340" i="4"/>
  <c r="L339" i="4"/>
  <c r="J339" i="4"/>
  <c r="G339" i="4"/>
  <c r="E339" i="4"/>
  <c r="L338" i="4"/>
  <c r="J338" i="4"/>
  <c r="G338" i="4"/>
  <c r="E338" i="4"/>
  <c r="L337" i="4"/>
  <c r="J337" i="4"/>
  <c r="G337" i="4"/>
  <c r="E337" i="4"/>
  <c r="L336" i="4"/>
  <c r="J336" i="4"/>
  <c r="G336" i="4"/>
  <c r="E336" i="4"/>
  <c r="L335" i="4"/>
  <c r="J335" i="4"/>
  <c r="G335" i="4"/>
  <c r="E335" i="4"/>
  <c r="L334" i="4"/>
  <c r="J334" i="4"/>
  <c r="G334" i="4"/>
  <c r="E334" i="4"/>
  <c r="L333" i="4"/>
  <c r="J333" i="4"/>
  <c r="G333" i="4"/>
  <c r="E333" i="4"/>
  <c r="L332" i="4"/>
  <c r="J332" i="4"/>
  <c r="G332" i="4"/>
  <c r="E332" i="4"/>
  <c r="L331" i="4"/>
  <c r="J331" i="4"/>
  <c r="G331" i="4"/>
  <c r="E331" i="4"/>
  <c r="L330" i="4"/>
  <c r="J330" i="4"/>
  <c r="G330" i="4"/>
  <c r="E330" i="4"/>
  <c r="L329" i="4"/>
  <c r="J329" i="4"/>
  <c r="G329" i="4"/>
  <c r="E329" i="4"/>
  <c r="L328" i="4"/>
  <c r="J328" i="4"/>
  <c r="G328" i="4"/>
  <c r="E328" i="4"/>
  <c r="L327" i="4"/>
  <c r="J327" i="4"/>
  <c r="G327" i="4"/>
  <c r="E327" i="4"/>
  <c r="L326" i="4"/>
  <c r="J326" i="4"/>
  <c r="G326" i="4"/>
  <c r="E326" i="4"/>
  <c r="L325" i="4"/>
  <c r="J325" i="4"/>
  <c r="G325" i="4"/>
  <c r="E325" i="4"/>
  <c r="L324" i="4"/>
  <c r="J324" i="4"/>
  <c r="G324" i="4"/>
  <c r="E324" i="4"/>
  <c r="L323" i="4"/>
  <c r="J323" i="4"/>
  <c r="G323" i="4"/>
  <c r="E323" i="4"/>
  <c r="L322" i="4"/>
  <c r="J322" i="4"/>
  <c r="G322" i="4"/>
  <c r="E322" i="4"/>
  <c r="L321" i="4"/>
  <c r="J321" i="4"/>
  <c r="G321" i="4"/>
  <c r="E321" i="4"/>
  <c r="L320" i="4"/>
  <c r="J320" i="4"/>
  <c r="G320" i="4"/>
  <c r="E320" i="4"/>
  <c r="L319" i="4"/>
  <c r="J319" i="4"/>
  <c r="G319" i="4"/>
  <c r="E319" i="4"/>
  <c r="L318" i="4"/>
  <c r="J318" i="4"/>
  <c r="G318" i="4"/>
  <c r="E318" i="4"/>
  <c r="L317" i="4"/>
  <c r="J317" i="4"/>
  <c r="G317" i="4"/>
  <c r="E317" i="4"/>
  <c r="L316" i="4"/>
  <c r="J316" i="4"/>
  <c r="G316" i="4"/>
  <c r="E316" i="4"/>
  <c r="L315" i="4"/>
  <c r="J315" i="4"/>
  <c r="G315" i="4"/>
  <c r="E315" i="4"/>
  <c r="L314" i="4"/>
  <c r="J314" i="4"/>
  <c r="G314" i="4"/>
  <c r="E314" i="4"/>
  <c r="L313" i="4"/>
  <c r="J313" i="4"/>
  <c r="G313" i="4"/>
  <c r="E313" i="4"/>
  <c r="L312" i="4"/>
  <c r="J312" i="4"/>
  <c r="G312" i="4"/>
  <c r="E312" i="4"/>
  <c r="L311" i="4"/>
  <c r="J311" i="4"/>
  <c r="G311" i="4"/>
  <c r="E311" i="4"/>
  <c r="L310" i="4"/>
  <c r="J310" i="4"/>
  <c r="G310" i="4"/>
  <c r="E310" i="4"/>
  <c r="L309" i="4"/>
  <c r="J309" i="4"/>
  <c r="G309" i="4"/>
  <c r="E309" i="4"/>
  <c r="L308" i="4"/>
  <c r="J308" i="4"/>
  <c r="G308" i="4"/>
  <c r="E308" i="4"/>
  <c r="L307" i="4"/>
  <c r="J307" i="4"/>
  <c r="G307" i="4"/>
  <c r="E307" i="4"/>
  <c r="L306" i="4"/>
  <c r="J306" i="4"/>
  <c r="G306" i="4"/>
  <c r="E306" i="4"/>
  <c r="L305" i="4"/>
  <c r="J305" i="4"/>
  <c r="G305" i="4"/>
  <c r="E305" i="4"/>
  <c r="L304" i="4"/>
  <c r="J304" i="4"/>
  <c r="G304" i="4"/>
  <c r="E304" i="4"/>
  <c r="L303" i="4"/>
  <c r="J303" i="4"/>
  <c r="G303" i="4"/>
  <c r="E303" i="4"/>
  <c r="L302" i="4"/>
  <c r="J302" i="4"/>
  <c r="G302" i="4"/>
  <c r="E302" i="4"/>
  <c r="L301" i="4"/>
  <c r="J301" i="4"/>
  <c r="G301" i="4"/>
  <c r="E301" i="4"/>
  <c r="L300" i="4"/>
  <c r="J300" i="4"/>
  <c r="G300" i="4"/>
  <c r="E300" i="4"/>
  <c r="L299" i="4"/>
  <c r="J299" i="4"/>
  <c r="G299" i="4"/>
  <c r="E299" i="4"/>
  <c r="L298" i="4"/>
  <c r="J298" i="4"/>
  <c r="G298" i="4"/>
  <c r="E298" i="4"/>
  <c r="L297" i="4"/>
  <c r="J297" i="4"/>
  <c r="G297" i="4"/>
  <c r="E297" i="4"/>
  <c r="L296" i="4"/>
  <c r="J296" i="4"/>
  <c r="G296" i="4"/>
  <c r="E296" i="4"/>
  <c r="G295" i="4"/>
  <c r="E295" i="4"/>
  <c r="L294" i="4"/>
  <c r="J294" i="4"/>
  <c r="G294" i="4"/>
  <c r="E294" i="4"/>
  <c r="L293" i="4"/>
  <c r="J293" i="4"/>
  <c r="G293" i="4"/>
  <c r="E293" i="4"/>
  <c r="L292" i="4"/>
  <c r="J292" i="4"/>
  <c r="G292" i="4"/>
  <c r="E292" i="4"/>
  <c r="G291" i="4"/>
  <c r="E291" i="4"/>
  <c r="G290" i="4"/>
  <c r="E290" i="4"/>
  <c r="G289" i="4"/>
  <c r="E289" i="4"/>
  <c r="G288" i="4"/>
  <c r="E288" i="4"/>
  <c r="G287" i="4"/>
  <c r="E287" i="4"/>
  <c r="G286" i="4"/>
  <c r="E286" i="4"/>
  <c r="G285" i="4"/>
  <c r="E285" i="4"/>
  <c r="G284" i="4"/>
  <c r="E284" i="4"/>
  <c r="G283" i="4"/>
  <c r="E283" i="4"/>
  <c r="G282" i="4"/>
  <c r="E282" i="4"/>
  <c r="G281" i="4"/>
  <c r="E281" i="4"/>
  <c r="L280" i="4"/>
  <c r="J280" i="4"/>
  <c r="G280" i="4"/>
  <c r="E280" i="4"/>
  <c r="L279" i="4"/>
  <c r="J279" i="4"/>
  <c r="G279" i="4"/>
  <c r="E279" i="4"/>
  <c r="G278" i="4"/>
  <c r="E278" i="4"/>
  <c r="G277" i="4"/>
  <c r="E277" i="4"/>
  <c r="G276" i="4"/>
  <c r="E276" i="4"/>
  <c r="G275" i="4"/>
  <c r="E275" i="4"/>
  <c r="L274" i="4"/>
  <c r="J274" i="4"/>
  <c r="G274" i="4"/>
  <c r="E274" i="4"/>
  <c r="G273" i="4"/>
  <c r="E273" i="4"/>
  <c r="G272" i="4"/>
  <c r="E272" i="4"/>
  <c r="G271" i="4"/>
  <c r="E271" i="4"/>
  <c r="G270" i="4"/>
  <c r="E270" i="4"/>
  <c r="G269" i="4"/>
  <c r="E269" i="4"/>
  <c r="G268" i="4"/>
  <c r="E268" i="4"/>
  <c r="G267" i="4"/>
  <c r="E267" i="4"/>
  <c r="G266" i="4"/>
  <c r="E266" i="4"/>
  <c r="G265" i="4"/>
  <c r="E265" i="4"/>
  <c r="G264" i="4"/>
  <c r="E264" i="4"/>
  <c r="G263" i="4"/>
  <c r="E263" i="4"/>
  <c r="G262" i="4"/>
  <c r="E262" i="4"/>
  <c r="G261" i="4"/>
  <c r="E261" i="4"/>
  <c r="G260" i="4"/>
  <c r="E260" i="4"/>
  <c r="G259" i="4"/>
  <c r="E259" i="4"/>
  <c r="G258" i="4"/>
  <c r="E258" i="4"/>
  <c r="G257" i="4"/>
  <c r="E257" i="4"/>
  <c r="G256" i="4"/>
  <c r="E256" i="4"/>
  <c r="L255" i="4"/>
  <c r="J255" i="4"/>
  <c r="G255" i="4"/>
  <c r="E255" i="4"/>
  <c r="L254" i="4"/>
  <c r="J254" i="4"/>
  <c r="G254" i="4"/>
  <c r="E254" i="4"/>
  <c r="L253" i="4"/>
  <c r="J253" i="4"/>
  <c r="G253" i="4"/>
  <c r="E253" i="4"/>
  <c r="L252" i="4"/>
  <c r="J252" i="4"/>
  <c r="G252" i="4"/>
  <c r="E252" i="4"/>
  <c r="L251" i="4"/>
  <c r="J251" i="4"/>
  <c r="G251" i="4"/>
  <c r="E251" i="4"/>
  <c r="L250" i="4"/>
  <c r="J250" i="4"/>
  <c r="G250" i="4"/>
  <c r="E250" i="4"/>
  <c r="G249" i="4"/>
  <c r="E249" i="4"/>
  <c r="G248" i="4"/>
  <c r="E248" i="4"/>
  <c r="G247" i="4"/>
  <c r="E247" i="4"/>
  <c r="L246" i="4"/>
  <c r="J246" i="4"/>
  <c r="G246" i="4"/>
  <c r="E246" i="4"/>
  <c r="G245" i="4"/>
  <c r="E245" i="4"/>
  <c r="G244" i="4"/>
  <c r="E244" i="4"/>
  <c r="G243" i="4"/>
  <c r="E243" i="4"/>
  <c r="G242" i="4"/>
  <c r="E242" i="4"/>
  <c r="L241" i="4"/>
  <c r="J241" i="4"/>
  <c r="G241" i="4"/>
  <c r="E241" i="4"/>
  <c r="L240" i="4"/>
  <c r="J240" i="4"/>
  <c r="G240" i="4"/>
  <c r="E240" i="4"/>
  <c r="G239" i="4"/>
  <c r="E239" i="4"/>
  <c r="G238" i="4"/>
  <c r="E238" i="4"/>
  <c r="G237" i="4"/>
  <c r="E237" i="4"/>
  <c r="G236" i="4"/>
  <c r="E236" i="4"/>
  <c r="L235" i="4"/>
  <c r="J235" i="4"/>
  <c r="G235" i="4"/>
  <c r="E235" i="4"/>
  <c r="L234" i="4"/>
  <c r="J234" i="4"/>
  <c r="G234" i="4"/>
  <c r="E234" i="4"/>
  <c r="L233" i="4"/>
  <c r="J233" i="4"/>
  <c r="G233" i="4"/>
  <c r="E233" i="4"/>
  <c r="G232" i="4"/>
  <c r="E232" i="4"/>
  <c r="G231" i="4"/>
  <c r="E231" i="4"/>
  <c r="G230" i="4"/>
  <c r="E230" i="4"/>
  <c r="G229" i="4"/>
  <c r="E229" i="4"/>
  <c r="L228" i="4"/>
  <c r="J228" i="4"/>
  <c r="G228" i="4"/>
  <c r="E228" i="4"/>
  <c r="L227" i="4"/>
  <c r="J227" i="4"/>
  <c r="G227" i="4"/>
  <c r="E227" i="4"/>
  <c r="L226" i="4"/>
  <c r="J226" i="4"/>
  <c r="G226" i="4"/>
  <c r="E226" i="4"/>
  <c r="L225" i="4"/>
  <c r="J225" i="4"/>
  <c r="G225" i="4"/>
  <c r="E225" i="4"/>
  <c r="L224" i="4"/>
  <c r="J224" i="4"/>
  <c r="G224" i="4"/>
  <c r="E224" i="4"/>
  <c r="G223" i="4"/>
  <c r="E223" i="4"/>
  <c r="L222" i="4"/>
  <c r="J222" i="4"/>
  <c r="G222" i="4"/>
  <c r="E222" i="4"/>
  <c r="L221" i="4"/>
  <c r="J221" i="4"/>
  <c r="G221" i="4"/>
  <c r="E221" i="4"/>
  <c r="L220" i="4"/>
  <c r="J220" i="4"/>
  <c r="G220" i="4"/>
  <c r="E220" i="4"/>
  <c r="L219" i="4"/>
  <c r="J219" i="4"/>
  <c r="G219" i="4"/>
  <c r="E219" i="4"/>
  <c r="L218" i="4"/>
  <c r="J218" i="4"/>
  <c r="G218" i="4"/>
  <c r="E218" i="4"/>
  <c r="L217" i="4"/>
  <c r="J217" i="4"/>
  <c r="G217" i="4"/>
  <c r="E217" i="4"/>
  <c r="L216" i="4"/>
  <c r="J216" i="4"/>
  <c r="G216" i="4"/>
  <c r="E216" i="4"/>
  <c r="L215" i="4"/>
  <c r="J215" i="4"/>
  <c r="G215" i="4"/>
  <c r="E215" i="4"/>
  <c r="L214" i="4"/>
  <c r="J214" i="4"/>
  <c r="G214" i="4"/>
  <c r="E214" i="4"/>
  <c r="L213" i="4"/>
  <c r="J213" i="4"/>
  <c r="G213" i="4"/>
  <c r="E213" i="4"/>
  <c r="L212" i="4"/>
  <c r="J212" i="4"/>
  <c r="G212" i="4"/>
  <c r="E212" i="4"/>
  <c r="L211" i="4"/>
  <c r="J211" i="4"/>
  <c r="G211" i="4"/>
  <c r="E211" i="4"/>
  <c r="L210" i="4"/>
  <c r="J210" i="4"/>
  <c r="G210" i="4"/>
  <c r="E210" i="4"/>
  <c r="L209" i="4"/>
  <c r="J209" i="4"/>
  <c r="G209" i="4"/>
  <c r="E209" i="4"/>
  <c r="L208" i="4"/>
  <c r="J208" i="4"/>
  <c r="G208" i="4"/>
  <c r="E208" i="4"/>
  <c r="L207" i="4"/>
  <c r="J207" i="4"/>
  <c r="G207" i="4"/>
  <c r="E207" i="4"/>
  <c r="L206" i="4"/>
  <c r="J206" i="4"/>
  <c r="G206" i="4"/>
  <c r="E206" i="4"/>
  <c r="L205" i="4"/>
  <c r="J205" i="4"/>
  <c r="G205" i="4"/>
  <c r="E205" i="4"/>
  <c r="L204" i="4"/>
  <c r="J204" i="4"/>
  <c r="G204" i="4"/>
  <c r="E204" i="4"/>
  <c r="G203" i="4"/>
  <c r="E203" i="4"/>
  <c r="L202" i="4"/>
  <c r="J202" i="4"/>
  <c r="G202" i="4"/>
  <c r="E202" i="4"/>
  <c r="L201" i="4"/>
  <c r="J201" i="4"/>
  <c r="G201" i="4"/>
  <c r="E201" i="4"/>
  <c r="L200" i="4"/>
  <c r="J200" i="4"/>
  <c r="G200" i="4"/>
  <c r="E200" i="4"/>
  <c r="L199" i="4"/>
  <c r="J199" i="4"/>
  <c r="G199" i="4"/>
  <c r="E199" i="4"/>
  <c r="L198" i="4"/>
  <c r="J198" i="4"/>
  <c r="G198" i="4"/>
  <c r="E198" i="4"/>
  <c r="L197" i="4"/>
  <c r="J197" i="4"/>
  <c r="G197" i="4"/>
  <c r="E197" i="4"/>
  <c r="L196" i="4"/>
  <c r="J196" i="4"/>
  <c r="G196" i="4"/>
  <c r="E196" i="4"/>
  <c r="L195" i="4"/>
  <c r="J195" i="4"/>
  <c r="G195" i="4"/>
  <c r="E195" i="4"/>
  <c r="L194" i="4"/>
  <c r="J194" i="4"/>
  <c r="G194" i="4"/>
  <c r="E194" i="4"/>
  <c r="L193" i="4"/>
  <c r="J193" i="4"/>
  <c r="G193" i="4"/>
  <c r="E193" i="4"/>
  <c r="L192" i="4"/>
  <c r="J192" i="4"/>
  <c r="G192" i="4"/>
  <c r="E192" i="4"/>
  <c r="L191" i="4"/>
  <c r="J191" i="4"/>
  <c r="G191" i="4"/>
  <c r="E191" i="4"/>
  <c r="L190" i="4"/>
  <c r="J190" i="4"/>
  <c r="G190" i="4"/>
  <c r="E190" i="4"/>
  <c r="L189" i="4"/>
  <c r="J189" i="4"/>
  <c r="G189" i="4"/>
  <c r="E189" i="4"/>
  <c r="L188" i="4"/>
  <c r="J188" i="4"/>
  <c r="G188" i="4"/>
  <c r="E188" i="4"/>
  <c r="L187" i="4"/>
  <c r="J187" i="4"/>
  <c r="G187" i="4"/>
  <c r="E187" i="4"/>
  <c r="L186" i="4"/>
  <c r="J186" i="4"/>
  <c r="G186" i="4"/>
  <c r="E186" i="4"/>
  <c r="L185" i="4"/>
  <c r="J185" i="4"/>
  <c r="G185" i="4"/>
  <c r="E185" i="4"/>
  <c r="G184" i="4"/>
  <c r="E184" i="4"/>
  <c r="G183" i="4"/>
  <c r="E183" i="4"/>
  <c r="L182" i="4"/>
  <c r="J182" i="4"/>
  <c r="G182" i="4"/>
  <c r="E182" i="4"/>
  <c r="L181" i="4"/>
  <c r="J181" i="4"/>
  <c r="G181" i="4"/>
  <c r="E181" i="4"/>
  <c r="G180" i="4"/>
  <c r="E180" i="4"/>
  <c r="G179" i="4"/>
  <c r="E179" i="4"/>
  <c r="G178" i="4"/>
  <c r="E178" i="4"/>
  <c r="G177" i="4"/>
  <c r="E177" i="4"/>
  <c r="L176" i="4"/>
  <c r="J176" i="4"/>
  <c r="G176" i="4"/>
  <c r="E176" i="4"/>
  <c r="L175" i="4"/>
  <c r="J175" i="4"/>
  <c r="G175" i="4"/>
  <c r="E175" i="4"/>
  <c r="G174" i="4"/>
  <c r="E174" i="4"/>
  <c r="G173" i="4"/>
  <c r="E173" i="4"/>
  <c r="G172" i="4"/>
  <c r="E172" i="4"/>
  <c r="G171" i="4"/>
  <c r="E171" i="4"/>
  <c r="L170" i="4"/>
  <c r="J170" i="4"/>
  <c r="G170" i="4"/>
  <c r="E170" i="4"/>
  <c r="L169" i="4"/>
  <c r="J169" i="4"/>
  <c r="G169" i="4"/>
  <c r="E169" i="4"/>
  <c r="G168" i="4"/>
  <c r="E168" i="4"/>
  <c r="G167" i="4"/>
  <c r="E167" i="4"/>
  <c r="G166" i="4"/>
  <c r="E166" i="4"/>
  <c r="G165" i="4"/>
  <c r="E165" i="4"/>
  <c r="L164" i="4"/>
  <c r="J164" i="4"/>
  <c r="G164" i="4"/>
  <c r="E164" i="4"/>
  <c r="L163" i="4"/>
  <c r="J163" i="4"/>
  <c r="G163" i="4"/>
  <c r="E163" i="4"/>
  <c r="G162" i="4"/>
  <c r="E162" i="4"/>
  <c r="G161" i="4"/>
  <c r="E161" i="4"/>
  <c r="G160" i="4"/>
  <c r="E160" i="4"/>
  <c r="G159" i="4"/>
  <c r="E159" i="4"/>
  <c r="L158" i="4"/>
  <c r="J158" i="4"/>
  <c r="G158" i="4"/>
  <c r="E158" i="4"/>
  <c r="G157" i="4"/>
  <c r="E157" i="4"/>
  <c r="L156" i="4"/>
  <c r="J156" i="4"/>
  <c r="G156" i="4"/>
  <c r="E156" i="4"/>
  <c r="L155" i="4"/>
  <c r="J155" i="4"/>
  <c r="G155" i="4"/>
  <c r="E155" i="4"/>
  <c r="L154" i="4"/>
  <c r="J154" i="4"/>
  <c r="G154" i="4"/>
  <c r="E154" i="4"/>
  <c r="L153" i="4"/>
  <c r="J153" i="4"/>
  <c r="G153" i="4"/>
  <c r="E153" i="4"/>
  <c r="L152" i="4"/>
  <c r="J152" i="4"/>
  <c r="G152" i="4"/>
  <c r="E152" i="4"/>
  <c r="L151" i="4"/>
  <c r="J151" i="4"/>
  <c r="G151" i="4"/>
  <c r="E151" i="4"/>
  <c r="L150" i="4"/>
  <c r="J150" i="4"/>
  <c r="G150" i="4"/>
  <c r="E150" i="4"/>
  <c r="L149" i="4"/>
  <c r="J149" i="4"/>
  <c r="G149" i="4"/>
  <c r="E149" i="4"/>
  <c r="L148" i="4"/>
  <c r="J148" i="4"/>
  <c r="G148" i="4"/>
  <c r="E148" i="4"/>
  <c r="L147" i="4"/>
  <c r="J147" i="4"/>
  <c r="G147" i="4"/>
  <c r="E147" i="4"/>
  <c r="L146" i="4"/>
  <c r="J146" i="4"/>
  <c r="G146" i="4"/>
  <c r="E146" i="4"/>
  <c r="L145" i="4"/>
  <c r="J145" i="4"/>
  <c r="G145" i="4"/>
  <c r="E145" i="4"/>
  <c r="L144" i="4"/>
  <c r="J144" i="4"/>
  <c r="G144" i="4"/>
  <c r="E144" i="4"/>
  <c r="L143" i="4"/>
  <c r="J143" i="4"/>
  <c r="G143" i="4"/>
  <c r="E143" i="4"/>
  <c r="L142" i="4"/>
  <c r="J142" i="4"/>
  <c r="G142" i="4"/>
  <c r="E142" i="4"/>
  <c r="L141" i="4"/>
  <c r="J141" i="4"/>
  <c r="G141" i="4"/>
  <c r="E141" i="4"/>
  <c r="L140" i="4"/>
  <c r="J140" i="4"/>
  <c r="G140" i="4"/>
  <c r="E140" i="4"/>
  <c r="L139" i="4"/>
  <c r="J139" i="4"/>
  <c r="G139" i="4"/>
  <c r="E139" i="4"/>
  <c r="L138" i="4"/>
  <c r="J138" i="4"/>
  <c r="G138" i="4"/>
  <c r="E138" i="4"/>
  <c r="L137" i="4"/>
  <c r="J137" i="4"/>
  <c r="G137" i="4"/>
  <c r="E137" i="4"/>
  <c r="L136" i="4"/>
  <c r="J136" i="4"/>
  <c r="G136" i="4"/>
  <c r="E136" i="4"/>
  <c r="L135" i="4"/>
  <c r="J135" i="4"/>
  <c r="G135" i="4"/>
  <c r="E135" i="4"/>
  <c r="L134" i="4"/>
  <c r="J134" i="4"/>
  <c r="G134" i="4"/>
  <c r="E134" i="4"/>
  <c r="L133" i="4"/>
  <c r="J133" i="4"/>
  <c r="G133" i="4"/>
  <c r="E133" i="4"/>
  <c r="L132" i="4"/>
  <c r="J132" i="4"/>
  <c r="G132" i="4"/>
  <c r="E132" i="4"/>
  <c r="L131" i="4"/>
  <c r="J131" i="4"/>
  <c r="G131" i="4"/>
  <c r="E131" i="4"/>
  <c r="L130" i="4"/>
  <c r="J130" i="4"/>
  <c r="G130" i="4"/>
  <c r="E130" i="4"/>
  <c r="L129" i="4"/>
  <c r="J129" i="4"/>
  <c r="G129" i="4"/>
  <c r="E129" i="4"/>
  <c r="G128" i="4"/>
  <c r="E128" i="4"/>
  <c r="G127" i="4"/>
  <c r="E127" i="4"/>
  <c r="G126" i="4"/>
  <c r="E126" i="4"/>
  <c r="G125" i="4"/>
  <c r="E125" i="4"/>
  <c r="G124" i="4"/>
  <c r="E124" i="4"/>
  <c r="G123" i="4"/>
  <c r="E123" i="4"/>
  <c r="G122" i="4"/>
  <c r="E122" i="4"/>
  <c r="G121" i="4"/>
  <c r="E121" i="4"/>
  <c r="G120" i="4"/>
  <c r="E120" i="4"/>
  <c r="G119" i="4"/>
  <c r="E119" i="4"/>
  <c r="L118" i="4"/>
  <c r="J118" i="4"/>
  <c r="G118" i="4"/>
  <c r="E118" i="4"/>
  <c r="L117" i="4"/>
  <c r="J117" i="4"/>
  <c r="G117" i="4"/>
  <c r="E117" i="4"/>
  <c r="L116" i="4"/>
  <c r="J116" i="4"/>
  <c r="G116" i="4"/>
  <c r="E116" i="4"/>
  <c r="L115" i="4"/>
  <c r="J115" i="4"/>
  <c r="G115" i="4"/>
  <c r="E115" i="4"/>
  <c r="L114" i="4"/>
  <c r="J114" i="4"/>
  <c r="G114" i="4"/>
  <c r="E114" i="4"/>
  <c r="G113" i="4"/>
  <c r="E113" i="4"/>
  <c r="L112" i="4"/>
  <c r="J112" i="4"/>
  <c r="G112" i="4"/>
  <c r="E112" i="4"/>
  <c r="L111" i="4"/>
  <c r="J111" i="4"/>
  <c r="G111" i="4"/>
  <c r="E111" i="4"/>
  <c r="L110" i="4"/>
  <c r="J110" i="4"/>
  <c r="G110" i="4"/>
  <c r="E110" i="4"/>
  <c r="G109" i="4"/>
  <c r="E109" i="4"/>
  <c r="L108" i="4"/>
  <c r="J108" i="4"/>
  <c r="G108" i="4"/>
  <c r="E108" i="4"/>
  <c r="L107" i="4"/>
  <c r="J107" i="4"/>
  <c r="G107" i="4"/>
  <c r="E107" i="4"/>
  <c r="L106" i="4"/>
  <c r="J106" i="4"/>
  <c r="G106" i="4"/>
  <c r="E106" i="4"/>
  <c r="G105" i="4"/>
  <c r="E105" i="4"/>
  <c r="G104" i="4"/>
  <c r="E104" i="4"/>
  <c r="G103" i="4"/>
  <c r="E103" i="4"/>
  <c r="L102" i="4"/>
  <c r="J102" i="4"/>
  <c r="G102" i="4"/>
  <c r="E102" i="4"/>
  <c r="L101" i="4"/>
  <c r="J101" i="4"/>
  <c r="G101" i="4"/>
  <c r="E101" i="4"/>
  <c r="L100" i="4"/>
  <c r="J100" i="4"/>
  <c r="G100" i="4"/>
  <c r="E100" i="4"/>
  <c r="L99" i="4"/>
  <c r="J99" i="4"/>
  <c r="G99" i="4"/>
  <c r="E99" i="4"/>
  <c r="L98" i="4"/>
  <c r="J98" i="4"/>
  <c r="G98" i="4"/>
  <c r="E98" i="4"/>
  <c r="L97" i="4"/>
  <c r="J97" i="4"/>
  <c r="G97" i="4"/>
  <c r="E97" i="4"/>
  <c r="L96" i="4"/>
  <c r="J96" i="4"/>
  <c r="G96" i="4"/>
  <c r="E96" i="4"/>
  <c r="L95" i="4"/>
  <c r="J95" i="4"/>
  <c r="G95" i="4"/>
  <c r="E95" i="4"/>
  <c r="L94" i="4"/>
  <c r="J94" i="4"/>
  <c r="G94" i="4"/>
  <c r="E94" i="4"/>
  <c r="L93" i="4"/>
  <c r="J93" i="4"/>
  <c r="G93" i="4"/>
  <c r="E93" i="4"/>
  <c r="L92" i="4"/>
  <c r="J92" i="4"/>
  <c r="G92" i="4"/>
  <c r="E92" i="4"/>
  <c r="L91" i="4"/>
  <c r="J91" i="4"/>
  <c r="G91" i="4"/>
  <c r="E91" i="4"/>
  <c r="L90" i="4"/>
  <c r="J90" i="4"/>
  <c r="G90" i="4"/>
  <c r="E90" i="4"/>
  <c r="L89" i="4"/>
  <c r="J89" i="4"/>
  <c r="G89" i="4"/>
  <c r="E89" i="4"/>
  <c r="L88" i="4"/>
  <c r="J88" i="4"/>
  <c r="G88" i="4"/>
  <c r="E88" i="4"/>
  <c r="L87" i="4"/>
  <c r="J87" i="4"/>
  <c r="G87" i="4"/>
  <c r="E87" i="4"/>
  <c r="L86" i="4"/>
  <c r="J86" i="4"/>
  <c r="G86" i="4"/>
  <c r="E86" i="4"/>
  <c r="L85" i="4"/>
  <c r="J85" i="4"/>
  <c r="G85" i="4"/>
  <c r="E85" i="4"/>
  <c r="L84" i="4"/>
  <c r="J84" i="4"/>
  <c r="G84" i="4"/>
  <c r="E84" i="4"/>
  <c r="L83" i="4"/>
  <c r="J83" i="4"/>
  <c r="G83" i="4"/>
  <c r="E83" i="4"/>
  <c r="L82" i="4"/>
  <c r="J82" i="4"/>
  <c r="G82" i="4"/>
  <c r="E82" i="4"/>
  <c r="L81" i="4"/>
  <c r="J81" i="4"/>
  <c r="G81" i="4"/>
  <c r="E81" i="4"/>
  <c r="L80" i="4"/>
  <c r="J80" i="4"/>
  <c r="G80" i="4"/>
  <c r="E80" i="4"/>
  <c r="L79" i="4"/>
  <c r="J79" i="4"/>
  <c r="G79" i="4"/>
  <c r="E79" i="4"/>
  <c r="L78" i="4"/>
  <c r="J78" i="4"/>
  <c r="G78" i="4"/>
  <c r="E78" i="4"/>
  <c r="L77" i="4"/>
  <c r="J77" i="4"/>
  <c r="G77" i="4"/>
  <c r="E77" i="4"/>
  <c r="L76" i="4"/>
  <c r="J76" i="4"/>
  <c r="G76" i="4"/>
  <c r="E76" i="4"/>
  <c r="L75" i="4"/>
  <c r="J75" i="4"/>
  <c r="G75" i="4"/>
  <c r="E75" i="4"/>
  <c r="L74" i="4"/>
  <c r="J74" i="4"/>
  <c r="G74" i="4"/>
  <c r="E74" i="4"/>
  <c r="L73" i="4"/>
  <c r="J73" i="4"/>
  <c r="G73" i="4"/>
  <c r="E73" i="4"/>
  <c r="L72" i="4"/>
  <c r="J72" i="4"/>
  <c r="G72" i="4"/>
  <c r="E72" i="4"/>
  <c r="L71" i="4"/>
  <c r="J71" i="4"/>
  <c r="G71" i="4"/>
  <c r="E71" i="4"/>
  <c r="L70" i="4"/>
  <c r="J70" i="4"/>
  <c r="G70" i="4"/>
  <c r="E70" i="4"/>
  <c r="L69" i="4"/>
  <c r="J69" i="4"/>
  <c r="G69" i="4"/>
  <c r="E69" i="4"/>
  <c r="L68" i="4"/>
  <c r="J68" i="4"/>
  <c r="G68" i="4"/>
  <c r="E68" i="4"/>
  <c r="L67" i="4"/>
  <c r="J67" i="4"/>
  <c r="G67" i="4"/>
  <c r="E67" i="4"/>
  <c r="L66" i="4"/>
  <c r="J66" i="4"/>
  <c r="G66" i="4"/>
  <c r="E66" i="4"/>
  <c r="L65" i="4"/>
  <c r="J65" i="4"/>
  <c r="G65" i="4"/>
  <c r="E65" i="4"/>
  <c r="L64" i="4"/>
  <c r="J64" i="4"/>
  <c r="G64" i="4"/>
  <c r="E64" i="4"/>
  <c r="L63" i="4"/>
  <c r="J63" i="4"/>
  <c r="G63" i="4"/>
  <c r="E63" i="4"/>
  <c r="L62" i="4"/>
  <c r="J62" i="4"/>
  <c r="G62" i="4"/>
  <c r="E62" i="4"/>
  <c r="L61" i="4"/>
  <c r="J61" i="4"/>
  <c r="G61" i="4"/>
  <c r="E61" i="4"/>
  <c r="L60" i="4"/>
  <c r="J60" i="4"/>
  <c r="G60" i="4"/>
  <c r="E60" i="4"/>
  <c r="L59" i="4"/>
  <c r="J59" i="4"/>
  <c r="G59" i="4"/>
  <c r="E59" i="4"/>
  <c r="L58" i="4"/>
  <c r="J58" i="4"/>
  <c r="G58" i="4"/>
  <c r="E58" i="4"/>
  <c r="L57" i="4"/>
  <c r="J57" i="4"/>
  <c r="G57" i="4"/>
  <c r="E57" i="4"/>
  <c r="L56" i="4"/>
  <c r="J56" i="4"/>
  <c r="G56" i="4"/>
  <c r="E56" i="4"/>
  <c r="L55" i="4"/>
  <c r="J55" i="4"/>
  <c r="G55" i="4"/>
  <c r="E55" i="4"/>
  <c r="L54" i="4"/>
  <c r="J54" i="4"/>
  <c r="G54" i="4"/>
  <c r="E54" i="4"/>
  <c r="L53" i="4"/>
  <c r="J53" i="4"/>
  <c r="G53" i="4"/>
  <c r="E53" i="4"/>
  <c r="L52" i="4"/>
  <c r="J52" i="4"/>
  <c r="G52" i="4"/>
  <c r="E52" i="4"/>
  <c r="L51" i="4"/>
  <c r="J51" i="4"/>
  <c r="G51" i="4"/>
  <c r="E51" i="4"/>
  <c r="L50" i="4"/>
  <c r="J50" i="4"/>
  <c r="G50" i="4"/>
  <c r="E50" i="4"/>
  <c r="L49" i="4"/>
  <c r="J49" i="4"/>
  <c r="G49" i="4"/>
  <c r="E49" i="4"/>
  <c r="L48" i="4"/>
  <c r="J48" i="4"/>
  <c r="G48" i="4"/>
  <c r="E48" i="4"/>
  <c r="L47" i="4"/>
  <c r="J47" i="4"/>
  <c r="G47" i="4"/>
  <c r="E47" i="4"/>
  <c r="L46" i="4"/>
  <c r="J46" i="4"/>
  <c r="G46" i="4"/>
  <c r="E46" i="4"/>
  <c r="L45" i="4"/>
  <c r="J45" i="4"/>
  <c r="G45" i="4"/>
  <c r="E45" i="4"/>
  <c r="L44" i="4"/>
  <c r="J44" i="4"/>
  <c r="G44" i="4"/>
  <c r="E44" i="4"/>
  <c r="L43" i="4"/>
  <c r="J43" i="4"/>
  <c r="G43" i="4"/>
  <c r="E43" i="4"/>
  <c r="L42" i="4"/>
  <c r="J42" i="4"/>
  <c r="G42" i="4"/>
  <c r="E42" i="4"/>
  <c r="L41" i="4"/>
  <c r="J41" i="4"/>
  <c r="G41" i="4"/>
  <c r="E41" i="4"/>
  <c r="L40" i="4"/>
  <c r="J40" i="4"/>
  <c r="G40" i="4"/>
  <c r="E40" i="4"/>
  <c r="L39" i="4"/>
  <c r="J39" i="4"/>
  <c r="G39" i="4"/>
  <c r="E39" i="4"/>
  <c r="L38" i="4"/>
  <c r="J38" i="4"/>
  <c r="G38" i="4"/>
  <c r="E38" i="4"/>
  <c r="L37" i="4"/>
  <c r="J37" i="4"/>
  <c r="G37" i="4"/>
  <c r="E37" i="4"/>
  <c r="L36" i="4"/>
  <c r="J36" i="4"/>
  <c r="G36" i="4"/>
  <c r="E36" i="4"/>
  <c r="L35" i="4"/>
  <c r="J35" i="4"/>
  <c r="G35" i="4"/>
  <c r="E35" i="4"/>
  <c r="L34" i="4"/>
  <c r="J34" i="4"/>
  <c r="G34" i="4"/>
  <c r="E34" i="4"/>
  <c r="L33" i="4"/>
  <c r="J33" i="4"/>
  <c r="G33" i="4"/>
  <c r="E33" i="4"/>
  <c r="L32" i="4"/>
  <c r="J32" i="4"/>
  <c r="G32" i="4"/>
  <c r="E32" i="4"/>
  <c r="L31" i="4"/>
  <c r="J31" i="4"/>
  <c r="G31" i="4"/>
  <c r="E31" i="4"/>
  <c r="L30" i="4"/>
  <c r="J30" i="4"/>
  <c r="G30" i="4"/>
  <c r="E30" i="4"/>
  <c r="L29" i="4"/>
  <c r="J29" i="4"/>
  <c r="G29" i="4"/>
  <c r="E29" i="4"/>
  <c r="L28" i="4"/>
  <c r="J28" i="4"/>
  <c r="G28" i="4"/>
  <c r="E28" i="4"/>
  <c r="L27" i="4"/>
  <c r="J27" i="4"/>
  <c r="G27" i="4"/>
  <c r="E27" i="4"/>
  <c r="L26" i="4"/>
  <c r="J26" i="4"/>
  <c r="G26" i="4"/>
  <c r="E26" i="4"/>
  <c r="L25" i="4"/>
  <c r="J25" i="4"/>
  <c r="G25" i="4"/>
  <c r="E25" i="4"/>
  <c r="L24" i="4"/>
  <c r="J24" i="4"/>
  <c r="G24" i="4"/>
  <c r="E24" i="4"/>
  <c r="L23" i="4"/>
  <c r="J23" i="4"/>
  <c r="G23" i="4"/>
  <c r="E23" i="4"/>
  <c r="G22" i="4"/>
  <c r="E22" i="4"/>
  <c r="G21" i="4"/>
  <c r="E21" i="4"/>
  <c r="L20" i="4"/>
  <c r="J20" i="4"/>
  <c r="G20" i="4"/>
  <c r="E20" i="4"/>
  <c r="L19" i="4"/>
  <c r="J19" i="4"/>
  <c r="G19" i="4"/>
  <c r="E19" i="4"/>
  <c r="L18" i="4"/>
  <c r="J18" i="4"/>
  <c r="G18" i="4"/>
  <c r="E18" i="4"/>
  <c r="L17" i="4"/>
  <c r="J17" i="4"/>
  <c r="G17" i="4"/>
  <c r="E17" i="4"/>
  <c r="L16" i="4"/>
  <c r="J16" i="4"/>
  <c r="G16" i="4"/>
  <c r="E16" i="4"/>
  <c r="L15" i="4"/>
  <c r="J15" i="4"/>
  <c r="G15" i="4"/>
  <c r="E15" i="4"/>
  <c r="L14" i="4"/>
  <c r="J14" i="4"/>
  <c r="G14" i="4"/>
  <c r="E14" i="4"/>
  <c r="L13" i="4"/>
  <c r="J13" i="4"/>
  <c r="G13" i="4"/>
  <c r="E13" i="4"/>
  <c r="L12" i="4"/>
  <c r="J12" i="4"/>
  <c r="G12" i="4"/>
  <c r="E12" i="4"/>
  <c r="L11" i="4"/>
  <c r="J11" i="4"/>
  <c r="G11" i="4"/>
  <c r="E11" i="4"/>
  <c r="L10" i="4"/>
  <c r="J10" i="4"/>
  <c r="G10" i="4"/>
  <c r="E10" i="4"/>
  <c r="L9" i="4"/>
  <c r="J9" i="4"/>
  <c r="G9" i="4"/>
  <c r="E9" i="4"/>
  <c r="L8" i="4"/>
  <c r="J8" i="4"/>
  <c r="G8" i="4"/>
  <c r="E8" i="4"/>
  <c r="L7" i="4"/>
  <c r="J7" i="4"/>
  <c r="G7" i="4"/>
  <c r="E7" i="4"/>
  <c r="L6" i="4"/>
  <c r="J6" i="4"/>
  <c r="G6" i="4"/>
  <c r="E6" i="4"/>
  <c r="G72" i="3"/>
  <c r="E72" i="3"/>
  <c r="G71" i="3"/>
  <c r="E71" i="3"/>
  <c r="G70" i="3"/>
  <c r="E70"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G50" i="3"/>
  <c r="E50"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L4" i="3"/>
  <c r="J4" i="3"/>
  <c r="G4" i="3"/>
  <c r="E4" i="3"/>
  <c r="L3" i="3"/>
  <c r="J3" i="3"/>
  <c r="G3" i="3"/>
  <c r="E3" i="3"/>
  <c r="F91" i="2"/>
  <c r="D91" i="2"/>
  <c r="G91" i="2" s="1"/>
  <c r="K90" i="2"/>
  <c r="K89" i="2"/>
  <c r="I89" i="2"/>
  <c r="I90" i="2" s="1"/>
  <c r="H89" i="2"/>
  <c r="H90" i="2" s="1"/>
  <c r="K81" i="2"/>
  <c r="K82" i="2" s="1"/>
  <c r="I81" i="2"/>
  <c r="H81" i="2"/>
  <c r="F81" i="2"/>
  <c r="F82" i="2" s="1"/>
  <c r="D81" i="2"/>
  <c r="D82" i="2" s="1"/>
  <c r="C81" i="2"/>
  <c r="L80" i="2"/>
  <c r="J80" i="2"/>
  <c r="G80" i="2"/>
  <c r="E80" i="2"/>
  <c r="L79" i="2"/>
  <c r="J79" i="2"/>
  <c r="G79" i="2"/>
  <c r="E79" i="2"/>
  <c r="L78" i="2"/>
  <c r="J78" i="2"/>
  <c r="G78" i="2"/>
  <c r="E78" i="2"/>
  <c r="L77" i="2"/>
  <c r="J77" i="2"/>
  <c r="G77" i="2"/>
  <c r="E77" i="2"/>
  <c r="L76" i="2"/>
  <c r="J76" i="2"/>
  <c r="E76" i="2"/>
  <c r="L75" i="2"/>
  <c r="J75" i="2"/>
  <c r="G75" i="2"/>
  <c r="E75" i="2"/>
  <c r="L74" i="2"/>
  <c r="J74" i="2"/>
  <c r="G74" i="2"/>
  <c r="E74" i="2"/>
  <c r="L73" i="2"/>
  <c r="J73" i="2"/>
  <c r="G73" i="2"/>
  <c r="E73" i="2"/>
  <c r="L72" i="2"/>
  <c r="J72" i="2"/>
  <c r="G72" i="2"/>
  <c r="E72" i="2"/>
  <c r="L71" i="2"/>
  <c r="J71" i="2"/>
  <c r="G71" i="2"/>
  <c r="E71" i="2"/>
  <c r="L70" i="2"/>
  <c r="J70" i="2"/>
  <c r="G70" i="2"/>
  <c r="E70" i="2"/>
  <c r="G69" i="2"/>
  <c r="E69" i="2"/>
  <c r="L68" i="2"/>
  <c r="J68" i="2"/>
  <c r="G68" i="2"/>
  <c r="E68" i="2"/>
  <c r="L67" i="2"/>
  <c r="J67" i="2"/>
  <c r="G67" i="2"/>
  <c r="E67" i="2"/>
  <c r="L66" i="2"/>
  <c r="J66" i="2"/>
  <c r="G66" i="2"/>
  <c r="E66" i="2"/>
  <c r="L65" i="2"/>
  <c r="J65" i="2"/>
  <c r="G65" i="2"/>
  <c r="E65" i="2"/>
  <c r="L64" i="2"/>
  <c r="J64" i="2"/>
  <c r="G64" i="2"/>
  <c r="E64" i="2"/>
  <c r="L63" i="2"/>
  <c r="J63" i="2"/>
  <c r="G63" i="2"/>
  <c r="E63" i="2"/>
  <c r="L62" i="2"/>
  <c r="J62" i="2"/>
  <c r="G62" i="2"/>
  <c r="E62" i="2"/>
  <c r="L61" i="2"/>
  <c r="J61" i="2"/>
  <c r="G61" i="2"/>
  <c r="E61" i="2"/>
  <c r="L60" i="2"/>
  <c r="J60" i="2"/>
  <c r="G60" i="2"/>
  <c r="E60" i="2"/>
  <c r="L59" i="2"/>
  <c r="J59" i="2"/>
  <c r="G59" i="2"/>
  <c r="E59" i="2"/>
  <c r="L58" i="2"/>
  <c r="J58" i="2"/>
  <c r="G58" i="2"/>
  <c r="E58" i="2"/>
  <c r="L57" i="2"/>
  <c r="J57" i="2"/>
  <c r="G57" i="2"/>
  <c r="E57" i="2"/>
  <c r="L56" i="2"/>
  <c r="J56" i="2"/>
  <c r="G56" i="2"/>
  <c r="E56" i="2"/>
  <c r="L55" i="2"/>
  <c r="J55" i="2"/>
  <c r="G55" i="2"/>
  <c r="E55" i="2"/>
  <c r="L54" i="2"/>
  <c r="J54" i="2"/>
  <c r="G54" i="2"/>
  <c r="E54" i="2"/>
  <c r="L53" i="2"/>
  <c r="J53" i="2"/>
  <c r="G53" i="2"/>
  <c r="E53" i="2"/>
  <c r="L52" i="2"/>
  <c r="J52" i="2"/>
  <c r="G52" i="2"/>
  <c r="E52" i="2"/>
  <c r="L51" i="2"/>
  <c r="J51" i="2"/>
  <c r="G51" i="2"/>
  <c r="E51" i="2"/>
  <c r="L50" i="2"/>
  <c r="J50" i="2"/>
  <c r="G50" i="2"/>
  <c r="E50" i="2"/>
  <c r="L49" i="2"/>
  <c r="J49" i="2"/>
  <c r="G49" i="2"/>
  <c r="E49" i="2"/>
  <c r="G48" i="2"/>
  <c r="E48" i="2"/>
  <c r="L47" i="2"/>
  <c r="J47" i="2"/>
  <c r="G47" i="2"/>
  <c r="E47" i="2"/>
  <c r="L46" i="2"/>
  <c r="J46" i="2"/>
  <c r="G46" i="2"/>
  <c r="E46" i="2"/>
  <c r="L45" i="2"/>
  <c r="J45" i="2"/>
  <c r="G45" i="2"/>
  <c r="E45" i="2"/>
  <c r="L44" i="2"/>
  <c r="J44" i="2"/>
  <c r="G44" i="2"/>
  <c r="E44" i="2"/>
  <c r="L43" i="2"/>
  <c r="J43" i="2"/>
  <c r="G43" i="2"/>
  <c r="E43" i="2"/>
  <c r="L42" i="2"/>
  <c r="J42" i="2"/>
  <c r="G42" i="2"/>
  <c r="E42" i="2"/>
  <c r="L41" i="2"/>
  <c r="J41" i="2"/>
  <c r="G41" i="2"/>
  <c r="E41" i="2"/>
  <c r="L40" i="2"/>
  <c r="J40" i="2"/>
  <c r="G40" i="2"/>
  <c r="E40" i="2"/>
  <c r="L39" i="2"/>
  <c r="J39" i="2"/>
  <c r="G39" i="2"/>
  <c r="E39" i="2"/>
  <c r="L38" i="2"/>
  <c r="J38" i="2"/>
  <c r="G38" i="2"/>
  <c r="E38" i="2"/>
  <c r="L37" i="2"/>
  <c r="J37" i="2"/>
  <c r="G37" i="2"/>
  <c r="E37" i="2"/>
  <c r="L36" i="2"/>
  <c r="J36" i="2"/>
  <c r="G36" i="2"/>
  <c r="E36" i="2"/>
  <c r="G35" i="2"/>
  <c r="E35" i="2"/>
  <c r="L34" i="2"/>
  <c r="J34" i="2"/>
  <c r="G34" i="2"/>
  <c r="E34" i="2"/>
  <c r="L33" i="2"/>
  <c r="J33" i="2"/>
  <c r="G33" i="2"/>
  <c r="E33" i="2"/>
  <c r="L32" i="2"/>
  <c r="J32" i="2"/>
  <c r="G32" i="2"/>
  <c r="E32" i="2"/>
  <c r="L31" i="2"/>
  <c r="J31" i="2"/>
  <c r="G31" i="2"/>
  <c r="E31" i="2"/>
  <c r="L30" i="2"/>
  <c r="J30" i="2"/>
  <c r="G30" i="2"/>
  <c r="E30" i="2"/>
  <c r="L29" i="2"/>
  <c r="J29" i="2"/>
  <c r="G29" i="2"/>
  <c r="E29" i="2"/>
  <c r="L28" i="2"/>
  <c r="J28" i="2"/>
  <c r="G28" i="2"/>
  <c r="E28" i="2"/>
  <c r="G27" i="2"/>
  <c r="E27" i="2"/>
  <c r="L26" i="2"/>
  <c r="J26" i="2"/>
  <c r="G26" i="2"/>
  <c r="E26" i="2"/>
  <c r="L25" i="2"/>
  <c r="J25" i="2"/>
  <c r="G25" i="2"/>
  <c r="E25" i="2"/>
  <c r="L24" i="2"/>
  <c r="J24" i="2"/>
  <c r="G24" i="2"/>
  <c r="E24" i="2"/>
  <c r="L23" i="2"/>
  <c r="J23" i="2"/>
  <c r="G23" i="2"/>
  <c r="E23" i="2"/>
  <c r="L22" i="2"/>
  <c r="J22" i="2"/>
  <c r="G22" i="2"/>
  <c r="E22" i="2"/>
  <c r="L21" i="2"/>
  <c r="J21" i="2"/>
  <c r="G21" i="2"/>
  <c r="E21" i="2"/>
  <c r="L20" i="2"/>
  <c r="J20" i="2"/>
  <c r="G20" i="2"/>
  <c r="E20" i="2"/>
  <c r="G19" i="2"/>
  <c r="E19" i="2"/>
  <c r="L18" i="2"/>
  <c r="J18" i="2"/>
  <c r="G18" i="2"/>
  <c r="E18" i="2"/>
  <c r="L17" i="2"/>
  <c r="J17" i="2"/>
  <c r="G17" i="2"/>
  <c r="E17" i="2"/>
  <c r="L16" i="2"/>
  <c r="J16" i="2"/>
  <c r="G16" i="2"/>
  <c r="E16" i="2"/>
  <c r="L15" i="2"/>
  <c r="J15" i="2"/>
  <c r="G15" i="2"/>
  <c r="E15" i="2"/>
  <c r="L14" i="2"/>
  <c r="J14" i="2"/>
  <c r="G14" i="2"/>
  <c r="E14" i="2"/>
  <c r="L13" i="2"/>
  <c r="J13" i="2"/>
  <c r="G13" i="2"/>
  <c r="E13" i="2"/>
  <c r="L12" i="2"/>
  <c r="J12" i="2"/>
  <c r="G12" i="2"/>
  <c r="E12" i="2"/>
  <c r="G11" i="2"/>
  <c r="E11" i="2"/>
  <c r="G10" i="2"/>
  <c r="E10" i="2"/>
  <c r="L9" i="2"/>
  <c r="J9" i="2"/>
  <c r="G9" i="2"/>
  <c r="E9" i="2"/>
  <c r="L8" i="2"/>
  <c r="J8" i="2"/>
  <c r="G8" i="2"/>
  <c r="E8" i="2"/>
  <c r="L7" i="2"/>
  <c r="J7" i="2"/>
  <c r="G7" i="2"/>
  <c r="E7" i="2"/>
  <c r="L6" i="2"/>
  <c r="J6" i="2"/>
  <c r="G6" i="2"/>
  <c r="E6" i="2"/>
  <c r="L5" i="2"/>
  <c r="J5" i="2"/>
  <c r="G5" i="2"/>
  <c r="E5" i="2"/>
  <c r="L4" i="2"/>
  <c r="J4" i="2"/>
  <c r="G4" i="2"/>
  <c r="E4" i="2"/>
  <c r="L3" i="2"/>
  <c r="J3" i="2"/>
  <c r="G3" i="2"/>
  <c r="E3" i="2"/>
  <c r="G81" i="2" l="1"/>
  <c r="E81" i="2"/>
  <c r="J81" i="2"/>
  <c r="H82" i="2"/>
  <c r="L89" i="2"/>
  <c r="L81" i="2"/>
  <c r="C82" i="2"/>
  <c r="I82" i="2"/>
  <c r="J89" i="2"/>
</calcChain>
</file>

<file path=xl/sharedStrings.xml><?xml version="1.0" encoding="utf-8"?>
<sst xmlns="http://schemas.openxmlformats.org/spreadsheetml/2006/main" count="2019" uniqueCount="1929">
  <si>
    <t>00011633020020000140</t>
  </si>
  <si>
    <t>00020225084020000150</t>
  </si>
  <si>
    <t>00020235460000000150</t>
  </si>
  <si>
    <t>00011406022020000430</t>
  </si>
  <si>
    <t>Прочие доходы от оказания платных услуг (работ)</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</si>
  <si>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</si>
  <si>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</si>
  <si>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00011603020020000140</t>
  </si>
  <si>
    <t>00010102000010000110</t>
  </si>
  <si>
    <t>00020705020130000150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</si>
  <si>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</si>
  <si>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</si>
  <si>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00011601064010000140</t>
  </si>
  <si>
    <t>00020245192020000150</t>
  </si>
  <si>
    <t>00010906000020000110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</si>
  <si>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</si>
  <si>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00011705020020000180</t>
  </si>
  <si>
    <t>Возврат остатков иных межбюджетных трансфертов за счет средств резервного фонда Президента Российской Федерации на капитальный ремонт зданий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</si>
  <si>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</si>
  <si>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Плата за предоставление сведений, документов, содержащихся в государственных реестрах (регистрах)</t>
  </si>
  <si>
    <t>00011625000000000140</t>
  </si>
  <si>
    <t>00020225527000000150</t>
  </si>
  <si>
    <t>00021925021020000150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</si>
  <si>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</si>
  <si>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00020225306020000150</t>
  </si>
  <si>
    <t>00020402000020000150</t>
  </si>
  <si>
    <t>00011610030040000140</t>
  </si>
  <si>
    <t>00011103020020000120</t>
  </si>
  <si>
    <t>00011646000020000140</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</si>
  <si>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</si>
  <si>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</si>
  <si>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</si>
  <si>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00020235469020000150</t>
  </si>
  <si>
    <t>00020245293000000150</t>
  </si>
  <si>
    <t>00021800000040000150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</si>
  <si>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</si>
  <si>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00011401000000000410</t>
  </si>
  <si>
    <t>00011402052100000410</t>
  </si>
  <si>
    <t>Субсидии бюджетам на реализацию мероприятий государственной программы Российской Федерации "Доступная среда"</t>
  </si>
  <si>
    <t>00011105010000000120</t>
  </si>
  <si>
    <t>00021925555040000150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</si>
  <si>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</si>
  <si>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</si>
  <si>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Межбюджетные трансферты, передаваемые бюджетам на приобретение автотранспорта</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</si>
  <si>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</si>
  <si>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</si>
  <si>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</si>
  <si>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Возврат остатков иных межбюджетных трансфертов на капитальный ремонт, ремонт, реконструкцию и реставрацию зданий и сооружений и благоустройство территории, приобретение оборудования и мебели за счет средств резервного фонда Президента Российской Федерации из бюджетов субъектов Российской Федерации</t>
  </si>
  <si>
    <t>00020225299020000150</t>
  </si>
  <si>
    <t>00011601062010000140</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</si>
  <si>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</si>
  <si>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</si>
  <si>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</si>
  <si>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00020225542020000150</t>
  </si>
  <si>
    <t>00020235090020000150</t>
  </si>
  <si>
    <t>00011105310000000120</t>
  </si>
  <si>
    <t>00011105035050000120</t>
  </si>
  <si>
    <t>00010503020010000110</t>
  </si>
  <si>
    <t>00010807130010000110</t>
  </si>
  <si>
    <t>00020227372000000150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</si>
  <si>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</si>
  <si>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</si>
  <si>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00020235432020000150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</si>
  <si>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</si>
  <si>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00020225514020000150</t>
  </si>
  <si>
    <t>00011601180010000140</t>
  </si>
  <si>
    <t>00011406313130000430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</si>
  <si>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</si>
  <si>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Поступления от денежных пожертвований, предоставляемых физическими лицами получателям средств бюджетов сельских поселений</t>
  </si>
  <si>
    <t>00011605160010000140</t>
  </si>
  <si>
    <t>Денежные взыскания (штрафы) за нарушение законодательства Российской Федерации о безопасности дорожного движения</t>
  </si>
  <si>
    <t>Субсидии бюджетам на реализацию мероприятий по созданию в субъектах Российской Федерации новых мест в общеобразовательных организациях</t>
  </si>
  <si>
    <t>00011625010010000140</t>
  </si>
  <si>
    <t>00011500000000000000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</si>
  <si>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</si>
  <si>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00011645000010000140</t>
  </si>
  <si>
    <t>00011649020020000140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</si>
  <si>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</si>
  <si>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</si>
  <si>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Платежи, уплачиваемые в целях возмещения вреда</t>
  </si>
  <si>
    <t>00010807010010000110</t>
  </si>
  <si>
    <t>00020215832020000150</t>
  </si>
  <si>
    <t>00011101000000000120</t>
  </si>
  <si>
    <t>Транспортный налог</t>
  </si>
  <si>
    <t>00011601102010000140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</si>
  <si>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</si>
  <si>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</si>
  <si>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</si>
  <si>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</si>
  <si>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</si>
  <si>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</si>
  <si>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</si>
  <si>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</si>
  <si>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Поступления от денежных пожертвований, предоставляемых физическими лицами получателям средств бюджетов городских поселений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</si>
  <si>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</si>
  <si>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00020000000000000000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</si>
  <si>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</si>
  <si>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00020235430020000150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</si>
  <si>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</si>
  <si>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00010907050000000110</t>
  </si>
  <si>
    <t>Субсидии бюджетам субъектов Российской Федерации на реализацию мероприятий в области мелиорации земель сельскохозяйственного назначения</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</si>
  <si>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</si>
  <si>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00011632000100000140</t>
  </si>
  <si>
    <t>00020227576020000150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</si>
  <si>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</si>
  <si>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</si>
  <si>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</si>
  <si>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</si>
  <si>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ПрезидентаРоссийской Федерации от 7 мая 2008 года № 714 "Об обеспечении жильем ветеранов Великой Отечественной войны 1941 - 1945 годов"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</si>
  <si>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выявленные должностными лицами органов муниципального контроля</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</si>
  <si>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</si>
  <si>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</si>
  <si>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00021945462020000150</t>
  </si>
  <si>
    <t>Прочие доходы от компенсации затрат бюджетов городских поселений</t>
  </si>
  <si>
    <t>Налог на пользователей автомобильных дорог</t>
  </si>
  <si>
    <t>00021925444020000150</t>
  </si>
  <si>
    <t>Прочие налоги и сборы субъектов Российской Федерации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</si>
  <si>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</si>
  <si>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</si>
  <si>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</si>
  <si>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</si>
  <si>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</si>
  <si>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00011610061040000140</t>
  </si>
  <si>
    <t>00011601100010000140</t>
  </si>
  <si>
    <t>00020225210020000150</t>
  </si>
  <si>
    <t>00011610030130000140</t>
  </si>
  <si>
    <t>00010302142010000110</t>
  </si>
  <si>
    <t>Субсидии бюджетам на реализацию федеральной целевой программы "Развитие физической культуры и спорта в Российской Федерации на 2016 - 2020 годы"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</si>
  <si>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</si>
  <si>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Денежные взыскания (штрафы) за нарушение лесного законодательства</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</si>
  <si>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</si>
  <si>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</si>
  <si>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</si>
  <si>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</si>
  <si>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</si>
  <si>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</si>
  <si>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</si>
  <si>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</si>
  <si>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</si>
  <si>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00020235120100000150</t>
  </si>
  <si>
    <t>Субвенции бюджетам субъектов Российской Федерации на оплату жилищно-коммунальных услуг отдельным категориям граждан</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</si>
  <si>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</si>
  <si>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00011601093010000140</t>
  </si>
  <si>
    <t>00011302994040000130</t>
  </si>
  <si>
    <t>Межбюджетные трансферты, передаваемые бюджетам субъектов Российской Федерации на создание виртуальных концертных залов</t>
  </si>
  <si>
    <t>00020225256000000150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</si>
  <si>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</si>
  <si>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</si>
  <si>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</si>
  <si>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</si>
  <si>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00020235135020000150</t>
  </si>
  <si>
    <t>Субсидии бюджетам субъектов Российской Федерации на создание системы поддержки фермеров и развитие сельской кооперации</t>
  </si>
  <si>
    <t>Денежные взыскания (штрафы) за нарушение бюджетного законодательства Российской Федерации</t>
  </si>
  <si>
    <t>00020705020100000150</t>
  </si>
  <si>
    <t>00011610122010000140</t>
  </si>
  <si>
    <t>БЕЗВОЗМЕЗДНЫЕ ПОСТУПЛЕНИЯ ОТ ДРУГИХ БЮДЖЕТОВ БЮДЖЕТНОЙ СИСТЕМЫ РОССИЙСКОЙ ФЕДЕРАЦИИ</t>
  </si>
  <si>
    <t>00011608010010000140</t>
  </si>
  <si>
    <t>00020225228000000150</t>
  </si>
  <si>
    <t>00010501022010000110</t>
  </si>
  <si>
    <t>00011302064040000130</t>
  </si>
  <si>
    <t>00020215001000000150</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</si>
  <si>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</si>
  <si>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за нарушение законодательства в области охраны окружающей среды</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</si>
  <si>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</si>
  <si>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</si>
  <si>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</si>
  <si>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Прочие поступления от денежных взысканий (штрафов) и иных сумм в возмещение ущерба, зачисляемые в бюджеты городских округов</t>
  </si>
  <si>
    <t>Единый сельскохозяйственный налог (за налоговые периоды, истекшие до 1 января 2011 года)</t>
  </si>
  <si>
    <t>00011101020020000120</t>
  </si>
  <si>
    <t>Платежи, взимаемые государственными и муниципальными органами (организациями) за выполнение определенных функций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</si>
  <si>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</si>
  <si>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</si>
  <si>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</si>
  <si>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</si>
  <si>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</si>
  <si>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</si>
  <si>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00020225243020000150</t>
  </si>
  <si>
    <t>Плата за негативное воздействие на окружающую среду</t>
  </si>
  <si>
    <t>00011618050100000140</t>
  </si>
  <si>
    <t>Доходы, поступающие в порядке возмещения расходов, понесенных в связи с эксплуатацией имущества сельских поселений</t>
  </si>
  <si>
    <t>00020245454000000150</t>
  </si>
  <si>
    <t>00010000000000000000</t>
  </si>
  <si>
    <t>Безвозмездные поступления от негосударственных организаций в бюджеты субъектов Российской Федерации</t>
  </si>
  <si>
    <t>00010302230010000110</t>
  </si>
  <si>
    <t>00021925567020000150</t>
  </si>
  <si>
    <t>Налог, взимаемый в связи с применением патентной системы налогообложения, зачисляемый в бюджеты муниципальных районов 5</t>
  </si>
  <si>
    <t>00020227139020000150</t>
  </si>
  <si>
    <t>00020225543020000150</t>
  </si>
  <si>
    <t>Субсидии бюджетам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</si>
  <si>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00020245296020000150</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</si>
  <si>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</si>
  <si>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</si>
  <si>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</si>
  <si>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</si>
  <si>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</si>
  <si>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</si>
  <si>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Субсидии бюджетам на обеспечение устойчивого развития сельских территорий</t>
  </si>
  <si>
    <t>00010704000010000110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</si>
  <si>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</si>
  <si>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00011302995100000130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</si>
  <si>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</si>
  <si>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</si>
  <si>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Налог, взимаемый в связи с применением патентной системы налогообложения, зачисляемый в бюджеты муниципальных районов 5</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</si>
  <si>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</si>
  <si>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</si>
  <si>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00011100000000000000</t>
  </si>
  <si>
    <t>00011701000000000180</t>
  </si>
  <si>
    <t>Денежные взыскания (штрафы) за нарушение условий договоров (соглашений) о предоставлении субсидий</t>
  </si>
  <si>
    <t>Земельный налог с физических лиц, обладающих земельным участком, расположенным в границах городских поселений</t>
  </si>
  <si>
    <t>00011643000010000140</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</si>
  <si>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</si>
  <si>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</si>
  <si>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</si>
  <si>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00011625086020000140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</si>
  <si>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</si>
  <si>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</si>
  <si>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</si>
  <si>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НАЛОГИ НА ИМУЩЕСТВО</t>
  </si>
  <si>
    <t>Возврат остатков иных межбюджетных трансфертов на создание системы поддержки фермеров и развитие сельской кооперации из бюджетов субъектов Российской Федерации</t>
  </si>
  <si>
    <t>00020225169000000150</t>
  </si>
  <si>
    <t>00020225497000000150</t>
  </si>
  <si>
    <t>00020245294020000150</t>
  </si>
  <si>
    <t>00010606043130000110</t>
  </si>
  <si>
    <t>00011107012020000120</t>
  </si>
  <si>
    <t>00020235260000000150</t>
  </si>
  <si>
    <t>00020225066020000150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</si>
  <si>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</si>
  <si>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</si>
  <si>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</si>
  <si>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00011607010020000140</t>
  </si>
  <si>
    <t>Предоставление негосударственными организациями грантов для получателей средств бюджетов городских округов</t>
  </si>
  <si>
    <t>00011623020020000140</t>
  </si>
  <si>
    <t>Доходы от возмещения ущерба при возникновении страховых случаев, когда выгодоприобретателями выступают получатели средств бюджетов муниципальных районов</t>
  </si>
  <si>
    <t>00020245216020000150</t>
  </si>
  <si>
    <t>Прочие безвозмездные поступления в бюджеты городских поселений</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</si>
  <si>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</si>
  <si>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</si>
  <si>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</si>
  <si>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</si>
  <si>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</si>
  <si>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00020225495000000150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</si>
  <si>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</si>
  <si>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НАЛОГИ НА ПРИБЫЛЬ, ДОХОДЫ</t>
  </si>
  <si>
    <t>00021800000100000150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</si>
  <si>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</si>
  <si>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</si>
  <si>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</si>
  <si>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</si>
  <si>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Доходы бюджетов городских округов от возврата бюджетными учреждениями остатков субсидий прошлых лет</t>
  </si>
  <si>
    <t>00020225467000000150</t>
  </si>
  <si>
    <t>00010302261010000110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</si>
  <si>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</si>
  <si>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Налог на доходы физических лиц</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</si>
  <si>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</si>
  <si>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</si>
  <si>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Денежные взыскания (штрафы) за нарушение законодательства о налогах и сборах</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</si>
  <si>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</si>
  <si>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</si>
  <si>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</si>
  <si>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</si>
  <si>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</si>
  <si>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</si>
  <si>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</si>
  <si>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00020245393000000150</t>
  </si>
  <si>
    <t>Плата за предоставление сведений, содержащихся в государственном адресном реестре</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</si>
  <si>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</si>
  <si>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</si>
  <si>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</si>
  <si>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</si>
  <si>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</si>
  <si>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</si>
  <si>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</si>
  <si>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00011402053100000440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</si>
  <si>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</si>
  <si>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00011701020020000180</t>
  </si>
  <si>
    <t>00010900000000000000</t>
  </si>
  <si>
    <t>00011690000000000140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</si>
  <si>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</si>
  <si>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00021802020020000150</t>
  </si>
  <si>
    <t>00010807020010000110</t>
  </si>
  <si>
    <t>Денежные взыскания (штрафы) за правонарушения в области дорожного движения</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</si>
  <si>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</si>
  <si>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</si>
  <si>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</si>
  <si>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00020225404020000150</t>
  </si>
  <si>
    <t>00011601070010000140</t>
  </si>
  <si>
    <t>00020235280020000150</t>
  </si>
  <si>
    <t>00020245433000000150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</si>
  <si>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</si>
  <si>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00011406024040000430</t>
  </si>
  <si>
    <t>00020225097020000150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</si>
  <si>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</si>
  <si>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</si>
  <si>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00010503000010000110</t>
  </si>
  <si>
    <t>00010807110010000110</t>
  </si>
  <si>
    <t>00020225480020000150</t>
  </si>
  <si>
    <t>Субсидии бюджетам на поддержку отрасли культуры</t>
  </si>
  <si>
    <t>Субвенции бюджетам субъектов Российской Федерации на проведение Всероссийской переписи населения 2020 года</t>
  </si>
  <si>
    <t>00020245468000000150</t>
  </si>
  <si>
    <t>00011302000000000130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</si>
  <si>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</si>
  <si>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</si>
  <si>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</si>
  <si>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</si>
  <si>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Субсидии бюджетам на государственную поддержку малого и среднего предпринимательства в субъектах Российской Федерации</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</si>
  <si>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</si>
  <si>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</si>
  <si>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</si>
  <si>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</si>
  <si>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</si>
  <si>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00020215002020000150</t>
  </si>
  <si>
    <t>00011611050010000140</t>
  </si>
  <si>
    <t>Доходы от возмещения ущерба при возникновении страховых случаев, когда выгодоприобретателями выступают получатели средств бюджетов субъектов Российской Федерации</t>
  </si>
  <si>
    <t>00011641000010000140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</si>
  <si>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</si>
  <si>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</si>
  <si>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00010803010010000110</t>
  </si>
  <si>
    <t>Прочие безвозмездные поступления в бюджеты городских округов</t>
  </si>
  <si>
    <t>00020225402020000150</t>
  </si>
  <si>
    <t>00020405020100000150</t>
  </si>
  <si>
    <t>Субсидии бюджетам субъектов Российской Федерации на проведение комплексных кадастровых работ</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</si>
  <si>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</si>
  <si>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пошлина за государственную регистрацию политических партий и региональных отделений политических партий</t>
  </si>
  <si>
    <t>00011611000010000140</t>
  </si>
  <si>
    <t>Денежные взыскания (штрафы) за нарушение законодательства Российской Федерации о недрах</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</si>
  <si>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</si>
  <si>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</si>
  <si>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</si>
  <si>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</si>
  <si>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</si>
  <si>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</si>
  <si>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00011651020020000140</t>
  </si>
  <si>
    <t>Возврат остатков иных межбюджетных трансфертов на государственную поддержку субъектов Российской Федерации - участников национального проекта "Производительность труда и поддержка занятости" из бюджетов субъектов Российской Федерации</t>
  </si>
  <si>
    <t>00011402023020000410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</si>
  <si>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</si>
  <si>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00011601200010000140</t>
  </si>
  <si>
    <t>00020229001000000150</t>
  </si>
  <si>
    <t>Доходы бюджетов субъектов Российской Федерации от возврата организациями остатков субсидий прошлых лет</t>
  </si>
  <si>
    <t>00020405099050000150</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</si>
  <si>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</si>
  <si>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</si>
  <si>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</si>
  <si>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</si>
  <si>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00011610120000000140</t>
  </si>
  <si>
    <t>00011623050050000140</t>
  </si>
  <si>
    <t>Субсидии бюджетам на поддержку сельскохозяйственного производства по отдельным подотраслям растениеводства и животноводства</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</si>
  <si>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</si>
  <si>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</si>
  <si>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</si>
  <si>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</si>
  <si>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</si>
  <si>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</si>
  <si>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00011608020010000140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</si>
  <si>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</si>
  <si>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</si>
  <si>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</si>
  <si>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00020230000000000150</t>
  </si>
  <si>
    <t>Прочие местные налоги и сборы, мобилизуемые на территориях муниципальных районов</t>
  </si>
  <si>
    <t>00011690020020000140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</si>
  <si>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</si>
  <si>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</si>
  <si>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</si>
  <si>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</si>
  <si>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</si>
  <si>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</si>
  <si>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</si>
  <si>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00021925542020000150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</si>
  <si>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</si>
  <si>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</si>
  <si>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00011610000000000140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</si>
  <si>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</si>
  <si>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</si>
  <si>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</si>
  <si>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00011630030010000140</t>
  </si>
  <si>
    <t>00020225201000000150</t>
  </si>
  <si>
    <t>00021935250020000150</t>
  </si>
  <si>
    <t>00011633050130000140</t>
  </si>
  <si>
    <t>Иные межбюджетные трансферты</t>
  </si>
  <si>
    <t>00020245453020000150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</si>
  <si>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</si>
  <si>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00011301992020000130</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</si>
  <si>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</si>
  <si>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</si>
  <si>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00020404099040000150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</si>
  <si>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</si>
  <si>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00011105034040000120</t>
  </si>
  <si>
    <t>00020227372020000150</t>
  </si>
  <si>
    <t>00011601073010000140</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</si>
  <si>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</si>
  <si>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</si>
  <si>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</si>
  <si>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</si>
  <si>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</si>
  <si>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Поступления от денежных пожертвований, предоставляемых физическими лицами получателям средств бюджетов городских округов</t>
  </si>
  <si>
    <t>Дотации бюджетам бюджетной системы Российской Федерации</t>
  </si>
  <si>
    <t>00011201042010000120</t>
  </si>
  <si>
    <t>00010502000020000110</t>
  </si>
  <si>
    <t>00010704010010000110</t>
  </si>
  <si>
    <t>Дотации бюджетам на поддержку мер по обеспечению сбалансированности бюджетов</t>
  </si>
  <si>
    <t>00011109045100000120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</si>
  <si>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</si>
  <si>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</si>
  <si>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</si>
  <si>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</si>
  <si>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00020225461020000150</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</si>
  <si>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</si>
  <si>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</si>
  <si>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</si>
  <si>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</si>
  <si>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</si>
  <si>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</si>
  <si>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00011627000010000140</t>
  </si>
  <si>
    <t>Земельный налог</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</si>
  <si>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субъектов Российской Федерации</t>
  </si>
  <si>
    <t>00011406040000000430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</si>
  <si>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</si>
  <si>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</si>
  <si>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</si>
  <si>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</si>
  <si>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Субвенции бюджетам сельских поселений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</si>
  <si>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</si>
  <si>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</si>
  <si>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</si>
  <si>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</si>
  <si>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00020225497050000150</t>
  </si>
  <si>
    <t>Субсидии бюджетам на оснащение объектов спортивной инфраструктуры спортивно-технологическим оборудованием</t>
  </si>
  <si>
    <t>00011402043040000410</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</si>
  <si>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 санитарную помощь</t>
  </si>
  <si>
    <t>Доходы от продажи квартир, находящихся в собственности сельских поселений</t>
  </si>
  <si>
    <t>Субсидии бюджетам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</si>
  <si>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00010302210010000110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</si>
  <si>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</si>
  <si>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</si>
  <si>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</si>
  <si>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00011637020020000140</t>
  </si>
  <si>
    <t>00011201040010000120</t>
  </si>
  <si>
    <t>00020235176020000150</t>
  </si>
  <si>
    <t>00011621040040000140</t>
  </si>
  <si>
    <t>Субвенции бюджетам на осуществление первичного воинского учета на территориях, где отсутствуют военные комиссариаты</t>
  </si>
  <si>
    <t>00011105035100000120</t>
  </si>
  <si>
    <t>00020225586020000150</t>
  </si>
  <si>
    <t>00011690040040000140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</si>
  <si>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</si>
  <si>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Налог на игорный бизнес</t>
  </si>
  <si>
    <t>00011204000000000120</t>
  </si>
  <si>
    <t>Прочие неналоговые доходы бюджетов сельских поселений</t>
  </si>
  <si>
    <t>Налог с продаж</t>
  </si>
  <si>
    <t>Доходы от компенсации затрат государства</t>
  </si>
  <si>
    <t>00020225569000000150</t>
  </si>
  <si>
    <t>Субсидии бюджетам на осуществление ежемесячных выплат на детей в возрасте от трех до семи лет включительно</t>
  </si>
  <si>
    <t>00020404010040000150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</si>
  <si>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</si>
  <si>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</si>
  <si>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субъектов Российской Федерации на обеспечение устойчивого развития сельских территорий</t>
  </si>
  <si>
    <t>Денежные взыскания (штрафы) и иные суммы, взыскиваемые с лиц, виновных в совершении преступлений, и в возмещение ущерба имуществу</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</si>
  <si>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</si>
  <si>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</si>
  <si>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</si>
  <si>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00020225232000000150</t>
  </si>
  <si>
    <t>Плата за сбросы загрязняющих веществ в водные объекты</t>
  </si>
  <si>
    <t>00020225466020000150</t>
  </si>
  <si>
    <t>00011402053050000410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</si>
  <si>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</si>
  <si>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</si>
  <si>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</si>
  <si>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</si>
  <si>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</si>
  <si>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00011632000000000140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</si>
  <si>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</si>
  <si>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</si>
  <si>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</si>
  <si>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</si>
  <si>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Субсидии бюджетам за счет средств резервного фонда Правительства Российской Федерации</t>
  </si>
  <si>
    <t>00011406013050000430</t>
  </si>
  <si>
    <t>Безвозмездные поступления от негосударственных организаций в бюджеты городских поселений</t>
  </si>
  <si>
    <t>00020704020040000150</t>
  </si>
  <si>
    <t>00011621050050000140</t>
  </si>
  <si>
    <t>00010807172010000110</t>
  </si>
  <si>
    <t>00020235240000000150</t>
  </si>
  <si>
    <t>00021800000000000000</t>
  </si>
  <si>
    <t>00011690050050000140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</si>
  <si>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</si>
  <si>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на создание виртуальных концертных залов</t>
  </si>
  <si>
    <t>00011609040130000140</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</si>
  <si>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</si>
  <si>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</si>
  <si>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</si>
  <si>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00020225567000000150</t>
  </si>
  <si>
    <t>00011601054010000140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</si>
  <si>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</si>
  <si>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Прочие безвозмездные поступления от негосударственных организаций в бюджеты муниципальных районов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</si>
  <si>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</si>
  <si>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</si>
  <si>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Государственная пошлина по делам, рассматриваемым конституционными (уставными) судами субъектов Российской Федерации</t>
  </si>
  <si>
    <t>00020402040020000150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</si>
  <si>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</si>
  <si>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00011700000000000000</t>
  </si>
  <si>
    <t>00010807080010000110</t>
  </si>
  <si>
    <t>Межбюджетные трансферты, передаваемые бюджетам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</si>
  <si>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00020225517000000150</t>
  </si>
  <si>
    <t>00021804020040000150</t>
  </si>
  <si>
    <t>00021945296020000150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</si>
  <si>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</si>
  <si>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</si>
  <si>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</si>
  <si>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</si>
  <si>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</si>
  <si>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</si>
  <si>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00021805010130000150</t>
  </si>
  <si>
    <t>00011607090040000140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</si>
  <si>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</si>
  <si>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</si>
  <si>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</si>
  <si>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</si>
  <si>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00010807170010000110</t>
  </si>
  <si>
    <t>00010302241010000110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</si>
  <si>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</si>
  <si>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</si>
  <si>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00011302060000000130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</si>
  <si>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</si>
  <si>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Межбюджетные трансферты, передаваемые бюджетам на организацию профессионального обучения и дополнительного профессионального образования лиц предпенсионного возраста</t>
  </si>
  <si>
    <t>БЕЗВОЗМЕЗДНЫЕ ПОСТУПЛЕНИЯ ОТ НЕГОСУДАРСТВЕННЫХ ОРГАНИЗАЦИЙ</t>
  </si>
  <si>
    <t>00021935118020000150</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</si>
  <si>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</si>
  <si>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00011625050010000140</t>
  </si>
  <si>
    <t>00011105300000000120</t>
  </si>
  <si>
    <t>00011105025050000120</t>
  </si>
  <si>
    <t>00010503010010000110</t>
  </si>
  <si>
    <t>00010807120010000110</t>
  </si>
  <si>
    <t>00020245191000000150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</si>
  <si>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</si>
  <si>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</si>
  <si>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00020235380020000150</t>
  </si>
  <si>
    <t>00020225462020000150</t>
  </si>
  <si>
    <t>00011105325050000120</t>
  </si>
  <si>
    <t>Акцизы на пиво, производимое на территории Российской Федерации</t>
  </si>
  <si>
    <t>00020235573000000150</t>
  </si>
  <si>
    <t>00011611060010000140</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</si>
  <si>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</si>
  <si>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</si>
  <si>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</si>
  <si>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00020225539020000150</t>
  </si>
  <si>
    <t>00011105072020000120</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</si>
  <si>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</si>
  <si>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</si>
  <si>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00020225412020000150</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</si>
  <si>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</si>
  <si>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</si>
  <si>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</si>
  <si>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</si>
  <si>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</si>
  <si>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</si>
  <si>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00010807000010000110</t>
  </si>
  <si>
    <t>НАЛОГИ НА СОВОКУПНЫЙ ДОХОД</t>
  </si>
  <si>
    <t>Возврат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субъектов Российской Федерации</t>
  </si>
  <si>
    <t>00020235429020000150</t>
  </si>
  <si>
    <t>Субвенции бюджетам на оплату жилищно- коммунальных услуг отдельным категориям граждан</t>
  </si>
  <si>
    <t>ЗАДОЛЖЕННОСТЬ И ПЕРЕРАСЧЕТЫ ПО ОТМЕНЕННЫМ НАЛОГАМ, СБОРАМ И ИНЫМ ОБЯЗАТЕЛЬНЫМ ПЛАТЕЖАМ</t>
  </si>
  <si>
    <t>00020225202020000150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</si>
  <si>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</si>
  <si>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00011618000000000140</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</si>
  <si>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</si>
  <si>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</si>
  <si>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</si>
  <si>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</si>
  <si>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</si>
  <si>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</si>
  <si>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Прочие налоги и сборы (по отмененным налогам и сборам субъектов Российской Федерации)</t>
  </si>
  <si>
    <t>00011602020020000140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</si>
  <si>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</si>
  <si>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00011651030020000140</t>
  </si>
  <si>
    <t>00011402000000000000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</si>
  <si>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</si>
  <si>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</si>
  <si>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</si>
  <si>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</si>
  <si>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</si>
  <si>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</si>
  <si>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00011105322020000120</t>
  </si>
  <si>
    <t>00020249001000000150</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</si>
  <si>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</si>
  <si>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</si>
  <si>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</si>
  <si>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</si>
  <si>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00011625084040000140</t>
  </si>
  <si>
    <t>00011601140010000140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</si>
  <si>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</si>
  <si>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</si>
  <si>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00020225027020000150</t>
  </si>
  <si>
    <t>00011610060000000140</t>
  </si>
  <si>
    <t>00011202012010000120</t>
  </si>
  <si>
    <t>00011623052130000140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</si>
  <si>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</si>
  <si>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</si>
  <si>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</si>
  <si>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</si>
  <si>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</si>
  <si>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00020300000000000000</t>
  </si>
  <si>
    <t>00020225495020000150</t>
  </si>
  <si>
    <t>00020245196000000150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</si>
  <si>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</si>
  <si>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Денежные взыскания (штрафы) за нарушение бюджетного законодательства (в части бюджетов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</si>
  <si>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</si>
  <si>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</si>
  <si>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</si>
  <si>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</si>
  <si>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</si>
  <si>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</si>
  <si>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</si>
  <si>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</si>
  <si>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</si>
  <si>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</si>
  <si>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Субсидии бюджетам на реализацию мероприятий по обеспечению жильем молодых семей</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</si>
  <si>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</si>
  <si>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</si>
  <si>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</si>
  <si>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00011630012010000140</t>
  </si>
  <si>
    <t>00020225086000000150</t>
  </si>
  <si>
    <t>Доходы бюджетов субъектов Российской Федерации от возврата иными организациями остатков субсидий прошлых лет</t>
  </si>
  <si>
    <t>00020225511000000150</t>
  </si>
  <si>
    <t>00010701020010000110</t>
  </si>
  <si>
    <t>ПРОЧИЕ НЕНАЛОГОВЫЕ ДОХОДЫ</t>
  </si>
  <si>
    <t>00011601083010000140</t>
  </si>
  <si>
    <t>00011105013130000120</t>
  </si>
  <si>
    <t>00010903082020000110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</si>
  <si>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</si>
  <si>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00011610100000000140</t>
  </si>
  <si>
    <t>Налог, взимаемый в связи с применением патентной системы налогообложения</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</si>
  <si>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</si>
  <si>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</si>
  <si>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</si>
  <si>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00011202010010000120</t>
  </si>
  <si>
    <t>00010501000000000110</t>
  </si>
  <si>
    <t>00011623050130000140</t>
  </si>
  <si>
    <t>Плата за размещение отходов производства и потребления</t>
  </si>
  <si>
    <t>00021951360020000150</t>
  </si>
  <si>
    <t>00011608000010000140</t>
  </si>
  <si>
    <t>00010501012010000110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</si>
  <si>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</si>
  <si>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00020249999000000150</t>
  </si>
  <si>
    <t>00011601173010000140</t>
  </si>
  <si>
    <t>00020225008000000150</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</si>
  <si>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 санитарную помощь</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</si>
  <si>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</si>
  <si>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00020225294000000150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</si>
  <si>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</si>
  <si>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</si>
  <si>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</si>
  <si>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00020215853020000150</t>
  </si>
  <si>
    <t>Прочие безвозмездные поступления от негосударственных организаций в бюджеты городских округов</t>
  </si>
  <si>
    <t>00021805010100000150</t>
  </si>
  <si>
    <t>00011618020020000140</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</si>
  <si>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</si>
  <si>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</si>
  <si>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реализацию мероприятий в сфере реабилитации и абилитации инвалидов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</si>
  <si>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</si>
  <si>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</si>
  <si>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Налог на добычу прочих полезных ископаемых (за исключением полезных ископаемых в виде природных алмазов)</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</si>
  <si>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</si>
  <si>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</si>
  <si>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00011601081010000140</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</si>
  <si>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</si>
  <si>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</si>
  <si>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</si>
  <si>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</si>
  <si>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</si>
  <si>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</si>
  <si>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</si>
  <si>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</si>
  <si>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</si>
  <si>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00020235134000000150</t>
  </si>
  <si>
    <t>00020302000020000150</t>
  </si>
  <si>
    <t>00020245468020000150</t>
  </si>
  <si>
    <t>Возврат остатков субсидий на реализацию мероприятий по устойчивому развитию сельских территорий из бюджетов субъектов Российской Федерации</t>
  </si>
  <si>
    <t>00010302010010000110</t>
  </si>
  <si>
    <t>00010501010010000110</t>
  </si>
  <si>
    <t>00011607010130000140</t>
  </si>
  <si>
    <t>Субсидии бюджетам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</si>
  <si>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</si>
  <si>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Прочие поступления от денежных взысканий (штрафов) и иных сумм в возмещение ущерба, зачисляемые в бюджеты муниципальных районов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</si>
  <si>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</si>
  <si>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</si>
  <si>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Субсидии бюджетам субъектов Российской Федерации за счет средств резервного фонда Правительства Российской Федерации</t>
  </si>
  <si>
    <t>00021945665020000150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</si>
  <si>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</si>
  <si>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</si>
  <si>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00020225568020000150</t>
  </si>
  <si>
    <t>Налог с владельцев транспортных средств и налог на приобретение автотранспортных средств</t>
  </si>
  <si>
    <t>00010302100010000110</t>
  </si>
  <si>
    <t>00011646000000000140</t>
  </si>
  <si>
    <t>Субсидии бюджетам субъектов Российской Федерации на поддержку отрасли культуры</t>
  </si>
  <si>
    <t>00011601121010000140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</si>
  <si>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</si>
  <si>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</si>
  <si>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</si>
  <si>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00020235469000000150</t>
  </si>
  <si>
    <t>00011406020000000430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</si>
  <si>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</si>
  <si>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00021800000020000150</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</si>
  <si>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</si>
  <si>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</si>
  <si>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</si>
  <si>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</si>
  <si>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</si>
  <si>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00020229001020000150</t>
  </si>
  <si>
    <t>Доходы бюджетов субъектов Российской Федерации от возврата бюджетными учреждениями остатков субсидий прошлых лет</t>
  </si>
  <si>
    <t>00011301994040000130</t>
  </si>
  <si>
    <t>00010102050010000110</t>
  </si>
  <si>
    <t>Возврат остатков единой субвенции из бюджетов субъектов Российской Федерации</t>
  </si>
  <si>
    <t>00010606033130000110</t>
  </si>
  <si>
    <t>00011603030010000140</t>
  </si>
  <si>
    <t>00020235090000000150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</si>
  <si>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</si>
  <si>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</si>
  <si>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</si>
  <si>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</si>
  <si>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</si>
  <si>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00011402042040000440</t>
  </si>
  <si>
    <t>00020705000050000150</t>
  </si>
  <si>
    <t>Прочие неналоговые доходы бюджетов муниципальных районов</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</si>
  <si>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</si>
  <si>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Дотации бюджетам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</si>
  <si>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Субсидии бюджетам на строительство и реконструкцию (модернизацию) объектов питьевого водоснабжения</t>
  </si>
  <si>
    <t>Субсидии бюджетам муниципальных районов на реализацию мероприятий по обеспечению жильем молодых семей</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</si>
  <si>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</si>
  <si>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</si>
  <si>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</si>
  <si>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</si>
  <si>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Субсидии бюджетам субъектов Российской Федерации на создание центров цифрового образования детей</t>
  </si>
  <si>
    <t>00010903023010000110</t>
  </si>
  <si>
    <t>Субсидии бюджетам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</si>
  <si>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</si>
  <si>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</si>
  <si>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</si>
  <si>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00011618040040000140</t>
  </si>
  <si>
    <t>Земельный налог с физических лиц, обладающих земельным участком, расположенным в границах городских округов</t>
  </si>
  <si>
    <t>00021804030040000150</t>
  </si>
  <si>
    <t>00020215832000000150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</si>
  <si>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</si>
  <si>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00011406042020000430</t>
  </si>
  <si>
    <t>00021805000050000150</t>
  </si>
  <si>
    <t>00010807390010000110</t>
  </si>
  <si>
    <t>00011109040000000120</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</si>
  <si>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</si>
  <si>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</si>
  <si>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</si>
  <si>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</si>
  <si>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</si>
  <si>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</si>
  <si>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</si>
  <si>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</si>
  <si>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00020235430000000150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</si>
  <si>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</si>
  <si>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</si>
  <si>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</si>
  <si>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</si>
  <si>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</si>
  <si>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</si>
  <si>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00020405099100000150</t>
  </si>
  <si>
    <t>00011301995100000130</t>
  </si>
  <si>
    <t>00010906020020000110</t>
  </si>
  <si>
    <t>00010101000000000110</t>
  </si>
  <si>
    <t>00011625060010000140</t>
  </si>
  <si>
    <t>00021860010050000150</t>
  </si>
  <si>
    <t>Государственная пошлина за выдачу и обмен паспорта гражданина Российской Федерации</t>
  </si>
  <si>
    <t>00011606000010000140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</si>
  <si>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</si>
  <si>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повышение эффективности службы занятости</t>
  </si>
  <si>
    <t>Субвенции бюджетам на увеличение площади лесовосстановления</t>
  </si>
  <si>
    <t>00011402023020000440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</si>
  <si>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</si>
  <si>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00011690050130000140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</si>
  <si>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</si>
  <si>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</si>
  <si>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00011601152010000140</t>
  </si>
  <si>
    <t>00011105030000000120</t>
  </si>
  <si>
    <t>Суммы по искам о возмещении вреда, причиненного окружающей среде, подлежащие зачислению в бюджеты муниципальных районов</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</si>
  <si>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</si>
  <si>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</si>
  <si>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поступающие в порядке возмещения расходов, понесенных в связи с эксплуатацией имущества</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</si>
  <si>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</si>
  <si>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</si>
  <si>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</si>
  <si>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00011633040040000140</t>
  </si>
  <si>
    <t>00010605000020000110</t>
  </si>
  <si>
    <t>00011402050050000440</t>
  </si>
  <si>
    <t>00020235270020000150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</si>
  <si>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</si>
  <si>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00011105075130000120</t>
  </si>
  <si>
    <t>00020225170020000150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</si>
  <si>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</si>
  <si>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00011602030020000140</t>
  </si>
  <si>
    <t>00010807310010000110</t>
  </si>
  <si>
    <t>Государственная пошлина за государственную регистрацию прав, ограничений (обременений) прав на недвижимое имущество и сделок с ним</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</si>
  <si>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</si>
  <si>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</si>
  <si>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00011625030010000140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</si>
  <si>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</si>
  <si>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</si>
  <si>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</si>
  <si>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</si>
  <si>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Доходы от возмещения ущерба при возникновении страховых случаев, когда выгодоприобретателями выступают получатели средств бюджетов городских поселений</t>
  </si>
  <si>
    <t>00020225302020000150</t>
  </si>
  <si>
    <t>00011601150010000140</t>
  </si>
  <si>
    <t>Доходы бюджетов муниципальных районов от возврата организациями остатков субсидий прошлых лет</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</si>
  <si>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</si>
  <si>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00020225219020000150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</si>
  <si>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</si>
  <si>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</si>
  <si>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</si>
  <si>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</si>
  <si>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ИСПОЛЬЗОВАНИЯ ИМУЩЕСТВА, НАХОДЯЩЕГОСЯ В ГОСУДАРСТВЕННОЙ И МУНИЦИПАЛЬНОЙ СОБСТВЕННОСТИ</t>
  </si>
  <si>
    <t>00011601122010000140</t>
  </si>
  <si>
    <t>00020245303000000150</t>
  </si>
  <si>
    <t>00011103040040000120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</si>
  <si>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</si>
  <si>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</si>
  <si>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</si>
  <si>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</si>
  <si>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</si>
  <si>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</si>
  <si>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00011633050050000140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</si>
  <si>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</si>
  <si>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</si>
  <si>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</si>
  <si>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Денежные взыскания (штрафы) за нарушение законодательства Российской Федерации об электроэнергетике</t>
  </si>
  <si>
    <t>00010604012020000110</t>
  </si>
  <si>
    <t>Земельный налог с организаций</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</si>
  <si>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</si>
  <si>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00011607090000000140</t>
  </si>
  <si>
    <t>00011406012040000430</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</si>
  <si>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</si>
  <si>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</si>
  <si>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</si>
  <si>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00020227139000000150</t>
  </si>
  <si>
    <t>00020240000000000150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</si>
  <si>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</si>
  <si>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00020245296000000150</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</si>
  <si>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</si>
  <si>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</si>
  <si>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</si>
  <si>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</si>
  <si>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00011610100050000140</t>
  </si>
  <si>
    <t>Субвенции бюджетам субъектов Российской Федерации на осуществление ежемесячной выплаты в связи с рождением (усыновлением) первого ребенка</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</si>
  <si>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</si>
  <si>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</si>
  <si>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</si>
  <si>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00020235082040000150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</si>
  <si>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из бюджетов субъектов Российской Федерации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</si>
  <si>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</si>
  <si>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</si>
  <si>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00011705050050000180</t>
  </si>
  <si>
    <t>00010302190010000110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</si>
  <si>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выявленные должностными лицами органов муниципального контроля</t>
  </si>
  <si>
    <t>Субсидии бюджетам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</si>
  <si>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00020249999050000150</t>
  </si>
  <si>
    <t>Налог на прибыль организаций консолидированных групп налогоплательщиков, зачисляемый в бюджеты субъектов Российской Федерации</t>
  </si>
  <si>
    <t>ГОСУДАРСТВЕННАЯ ПОШЛИНА</t>
  </si>
  <si>
    <t>00011628000010000140</t>
  </si>
  <si>
    <t>00020225517020000150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</si>
  <si>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</si>
  <si>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00020235118000000150</t>
  </si>
  <si>
    <t>00011601183010000140</t>
  </si>
  <si>
    <t>00021935290020000150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</si>
  <si>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</si>
  <si>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</si>
  <si>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Денежные взыскания (штрафы) за нарушение бюджетного законодательства (в части бюджетов городских округов)</t>
  </si>
  <si>
    <t>Денежные взыскания (штрафы) за нарушение законодательства Российской Федерации о пожарной безопасности</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</si>
  <si>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</si>
  <si>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</si>
  <si>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00020245294000000150</t>
  </si>
  <si>
    <t>00011630020010000140</t>
  </si>
  <si>
    <t>00011402053100000410</t>
  </si>
  <si>
    <t>00011632000040000140</t>
  </si>
  <si>
    <t>Плата за предоставление сведений из Единого государственного реестра недвижимости</t>
  </si>
  <si>
    <t>00011105024040000120</t>
  </si>
  <si>
    <t>Субсидии бюджетам субъектов Российской Федерации на повышение эффективности службы занятости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</si>
  <si>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</si>
  <si>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</si>
  <si>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00020245191020000150</t>
  </si>
  <si>
    <t>00010904020020000110</t>
  </si>
  <si>
    <t>00021935129020000150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</si>
  <si>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</si>
  <si>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00011621050100000140</t>
  </si>
  <si>
    <t>00021860010020000150</t>
  </si>
  <si>
    <t>00011301000000000130</t>
  </si>
  <si>
    <t>Налог на рекламу, мобилизуемый на территориях городских округов</t>
  </si>
  <si>
    <t>00011607010000000140</t>
  </si>
  <si>
    <t>00020240014100000150</t>
  </si>
  <si>
    <t>Возврат остатков иных межбюджетных трансфертов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</si>
  <si>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00011690050100000140</t>
  </si>
  <si>
    <t>00011105324040000120</t>
  </si>
  <si>
    <t>00020245216000000150</t>
  </si>
  <si>
    <t>00020225016000000150</t>
  </si>
  <si>
    <t>Субвенции бюджетам бюджетной системы Российской Федерации</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</si>
  <si>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</si>
  <si>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00020225291020000150</t>
  </si>
  <si>
    <t>00020245141020000150</t>
  </si>
  <si>
    <t>00021935120020000150</t>
  </si>
  <si>
    <t>Субсидии бюджетам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</si>
  <si>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00011601153010000140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</si>
  <si>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</si>
  <si>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</si>
  <si>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00020225081020000150</t>
  </si>
  <si>
    <t>00011401040040000410</t>
  </si>
  <si>
    <t>Денежные взыскания (штрафы) за нарушение бюджетного законодательства (в части бюджетов муниципальных районов)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</si>
  <si>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</si>
  <si>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</si>
  <si>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</si>
  <si>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00011601103010000140</t>
  </si>
  <si>
    <t>00010800000000000000</t>
  </si>
  <si>
    <t>00020225541020000150</t>
  </si>
  <si>
    <t>00011105075100000120</t>
  </si>
  <si>
    <t>00020245424000000150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</si>
  <si>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</si>
  <si>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</si>
  <si>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</si>
  <si>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</si>
  <si>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</si>
  <si>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00020245159000000150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</si>
  <si>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</si>
  <si>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00010901020040000110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</si>
  <si>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</si>
  <si>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</si>
  <si>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00021900000050000150</t>
  </si>
  <si>
    <t>00011201030010000120</t>
  </si>
  <si>
    <t>00011603000000000140</t>
  </si>
  <si>
    <t>00021935573020000150</t>
  </si>
  <si>
    <t>00011105025100000120</t>
  </si>
  <si>
    <t>Доходы бюджетов сельских поселений от возврата бюджетными учреждениями остатков субсидий прошлых лет</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</si>
  <si>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</si>
  <si>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</si>
  <si>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</si>
  <si>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</si>
  <si>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</si>
  <si>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</si>
  <si>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Денежные взыскания (штрафы) за нарушение законодательства Российской Федерации об особо охраняемых природных территориях</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</si>
  <si>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</si>
  <si>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</si>
  <si>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</si>
  <si>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</si>
  <si>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</si>
  <si>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</si>
  <si>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</si>
  <si>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</si>
  <si>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</si>
  <si>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</si>
  <si>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</si>
  <si>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00011635030050000140</t>
  </si>
  <si>
    <t>Прочие поступления от денежных взысканий (штрафов) и иных сумм в возмещение ущерба, зачисляемые в бюджеты сельских поселений</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</si>
  <si>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</si>
  <si>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</si>
  <si>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00020225097000000150</t>
  </si>
  <si>
    <t>00010901030050000110</t>
  </si>
  <si>
    <t>00010102030010000110</t>
  </si>
  <si>
    <t>00011625080000000140</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</si>
  <si>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</si>
  <si>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</si>
  <si>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00010906030020000110</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</si>
  <si>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</si>
  <si>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</si>
  <si>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Субвенции бюджетам субъектов Российской Федерации на осуществление отдельных полномочий в области водных отношений</t>
  </si>
  <si>
    <t>00020215002000000150</t>
  </si>
  <si>
    <t>00021925051020000150</t>
  </si>
  <si>
    <t>00010907012040000110</t>
  </si>
  <si>
    <t>00011626000010000140</t>
  </si>
  <si>
    <t>Государственная пошлина за выдачу разрешения на установку рекламной конструкции</t>
  </si>
  <si>
    <t>Прочие неналоговые доходы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</si>
  <si>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</si>
  <si>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</si>
  <si>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</si>
  <si>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</si>
  <si>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</si>
  <si>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</si>
  <si>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</si>
  <si>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</si>
  <si>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</si>
  <si>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</si>
  <si>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Денежные взыскания (штрафы) за нарушения законодательства Российской Федерации о промышленной безопасности</t>
  </si>
  <si>
    <t>00010606042040000110</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</si>
  <si>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</si>
  <si>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</si>
  <si>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</si>
  <si>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</si>
  <si>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</si>
  <si>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00021805000130000150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</si>
  <si>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сельских поселений</t>
  </si>
  <si>
    <t>00020225255000000150</t>
  </si>
  <si>
    <t>00011637030040000140</t>
  </si>
  <si>
    <t>00010807160010000110</t>
  </si>
  <si>
    <t>00010302231010000110</t>
  </si>
  <si>
    <t>00020235134020000150</t>
  </si>
  <si>
    <t>Субсидии бюджетам на развитие паллиативной медицинской помощи</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</si>
  <si>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</si>
  <si>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</si>
  <si>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</si>
  <si>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</si>
  <si>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</si>
  <si>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</si>
  <si>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</si>
  <si>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</si>
  <si>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</si>
  <si>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</si>
  <si>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</si>
  <si>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</si>
  <si>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Налог на имущество физических лиц, взимаемый по ставкам, применяемым к объектам налогообложения, расположенным в границах сельских поселений</t>
  </si>
  <si>
    <t>Денежные взыскания (штрафы) за нарушение законодательства Российской Федерации об охране и использовании животного мира</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</si>
  <si>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</si>
  <si>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</si>
  <si>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</si>
  <si>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Денежные взыскания (штрафы) за нарушение лесного законодательства на лесных участках, находящихся в собственности муниципальных районов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</si>
  <si>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</si>
  <si>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</si>
  <si>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</si>
  <si>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</si>
  <si>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Безвозмездные поступления от негосударственных организаций в бюджеты городских округов</t>
  </si>
  <si>
    <t>00011601090010000140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</si>
  <si>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</si>
  <si>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</si>
  <si>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00020245453000000150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</si>
  <si>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</si>
  <si>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</si>
  <si>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00011607090050000140</t>
  </si>
  <si>
    <t>00020235460020000150</t>
  </si>
  <si>
    <t>00010606043100000110</t>
  </si>
  <si>
    <t>00020235250020000150</t>
  </si>
  <si>
    <t>Дотации бюджетам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</si>
  <si>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00011602010020000140</t>
  </si>
  <si>
    <t>00011302995130000130</t>
  </si>
  <si>
    <t>00011202052010000120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</si>
  <si>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</si>
  <si>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00010907030000000110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</si>
  <si>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</si>
  <si>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</si>
  <si>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00011623021020000140</t>
  </si>
  <si>
    <t>00020225461000000150</t>
  </si>
  <si>
    <t>00011302065130000130</t>
  </si>
  <si>
    <t>00011601130010000140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</si>
  <si>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</si>
  <si>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Налог на добычу общераспространенных полезных ископаемых</t>
  </si>
  <si>
    <t>00011204015020000120</t>
  </si>
  <si>
    <t>00011301990000000130</t>
  </si>
  <si>
    <t>Субсидии бюджетам на обеспечение развития системы межведомственного электронного взаимодействия на территориях субъектов Российской Федерации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</si>
  <si>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</si>
  <si>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00020245293020000150</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</si>
  <si>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</si>
  <si>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</si>
  <si>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</si>
  <si>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</si>
  <si>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</si>
  <si>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</si>
  <si>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</si>
  <si>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</si>
  <si>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</si>
  <si>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</si>
  <si>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</si>
  <si>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</si>
  <si>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</si>
  <si>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</si>
  <si>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должностными лицами органов исполнительной власти субъектов Российской Федерации, учреждениями субъектов Российской Федерации</t>
  </si>
  <si>
    <t>00011301190010000130</t>
  </si>
  <si>
    <t>00010907000000000110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</si>
  <si>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</si>
  <si>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</si>
  <si>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00011105100020000120</t>
  </si>
  <si>
    <t>00020705000100000150</t>
  </si>
  <si>
    <t>00010907053050000110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</si>
  <si>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</si>
  <si>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</si>
  <si>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</si>
  <si>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00011402028020000410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</si>
  <si>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</si>
  <si>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</si>
  <si>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Доходы от продажи квартир</t>
  </si>
  <si>
    <t>00011601163010000140</t>
  </si>
  <si>
    <t>00021935270020000150</t>
  </si>
  <si>
    <t>00010606030000000110</t>
  </si>
  <si>
    <t>00010802020010000110</t>
  </si>
  <si>
    <t>00010601020040000110</t>
  </si>
  <si>
    <t>00020225508000000150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</si>
  <si>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</si>
  <si>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</si>
  <si>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</si>
  <si>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</si>
  <si>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создание центров цифрового образования детей</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</si>
  <si>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</si>
  <si>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</si>
  <si>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</si>
  <si>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</si>
  <si>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</si>
  <si>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</si>
  <si>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00011610022020000140</t>
  </si>
  <si>
    <t>00021805000100000150</t>
  </si>
  <si>
    <t>00011630000010000140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</si>
  <si>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</si>
  <si>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</si>
  <si>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</si>
  <si>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00010501050010000110</t>
  </si>
  <si>
    <t>00011600000000000000</t>
  </si>
  <si>
    <t>00011601071010000140</t>
  </si>
  <si>
    <t>00021935137020000150</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</si>
  <si>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</si>
  <si>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00010502020020000110</t>
  </si>
  <si>
    <t>Межбюджетные трансферты, передаваемые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</si>
  <si>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</si>
  <si>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</si>
  <si>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</si>
  <si>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</si>
  <si>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</si>
  <si>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</si>
  <si>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00010904052040000110</t>
  </si>
  <si>
    <t>00010302000010000110</t>
  </si>
  <si>
    <t>00020235082000000150</t>
  </si>
  <si>
    <t>00011601203010000140</t>
  </si>
  <si>
    <t>00011623000000000140</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</si>
  <si>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</si>
  <si>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</si>
  <si>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</si>
  <si>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Денежные взыскания (штрафы) за нарушение законодательства о рекламе</t>
  </si>
  <si>
    <t>Денежные взыскания (штрафы) за нарушение земельного законодательства</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</si>
  <si>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</si>
  <si>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</si>
  <si>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Субсидии бюджетам на поддержку региональных проектов в сфере информационных технологий</t>
  </si>
  <si>
    <t>Денежные взыскания, налагаемые в возмещение ущерба, причиненного в результате незаконного или нецелевого использования бюджетных средств</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</si>
  <si>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</si>
  <si>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00020225114000000150</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</si>
  <si>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</si>
  <si>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</si>
  <si>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</si>
  <si>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Прочие межбюджетные трансферты, передаваемые бюджетам</t>
  </si>
  <si>
    <t>00011406010000000430</t>
  </si>
  <si>
    <t>00011301410010000130</t>
  </si>
  <si>
    <t>00011607090020000140</t>
  </si>
  <si>
    <t>00020225138020000150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</si>
  <si>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муниципальных районов</t>
  </si>
  <si>
    <t>Прочие поступления от денежных взысканий (штрафов) и иных сумм в возмещение ущерба</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</si>
  <si>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</si>
  <si>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</si>
  <si>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00011402050100000440</t>
  </si>
  <si>
    <t>00010102040010000110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</si>
  <si>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</si>
  <si>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</si>
  <si>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</si>
  <si>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00011607040020000140</t>
  </si>
  <si>
    <t>Налог на прибыль организаций</t>
  </si>
  <si>
    <t>00011201010010000120</t>
  </si>
  <si>
    <t>Доходы бюджетов субъектов Российской Федерации от возврата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муниципальных образований</t>
  </si>
  <si>
    <t>00011623051050000140</t>
  </si>
  <si>
    <t>00011607000010000140</t>
  </si>
  <si>
    <t>00021900000130000150</t>
  </si>
  <si>
    <t>00020225228020000150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</si>
  <si>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</si>
  <si>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</si>
  <si>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</si>
  <si>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</si>
  <si>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00020225239000000150</t>
  </si>
  <si>
    <t>00011302065100000130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</si>
  <si>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городских округов</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</si>
  <si>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</si>
  <si>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00020235118020000150</t>
  </si>
  <si>
    <t>Субвенции бюджетам на оплату жилищно-коммунальных услуг отдельным категориям граждан</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</si>
  <si>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</si>
  <si>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сельских поселений</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</si>
  <si>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</si>
  <si>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</si>
  <si>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00011502020020000140</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</si>
  <si>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</si>
  <si>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</si>
  <si>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</si>
  <si>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</si>
  <si>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</si>
  <si>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</si>
  <si>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</si>
  <si>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</si>
  <si>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</si>
  <si>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</si>
  <si>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</si>
  <si>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00020235429000000150</t>
  </si>
  <si>
    <t>Прочие поступления от денежных взысканий (штрафов) и иных сумм в возмещение ущерба, зачисляемые в бюджеты субъектов Российской Федерации</t>
  </si>
  <si>
    <t>Доходы бюджета - Всего</t>
  </si>
  <si>
    <t>00020235120000000150</t>
  </si>
  <si>
    <t>00011633050100000140</t>
  </si>
  <si>
    <t>00020225202000000150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</si>
  <si>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</si>
  <si>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</si>
  <si>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</si>
  <si>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Предоставление негосударственными организациями грантов для получателей средств бюджетов муниципальных районов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</si>
  <si>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</si>
  <si>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</si>
  <si>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</si>
  <si>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</si>
  <si>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</si>
  <si>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</si>
  <si>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00020225502000000150</t>
  </si>
  <si>
    <t>00011601074010000140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</si>
  <si>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</si>
  <si>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00011406025130000430</t>
  </si>
  <si>
    <t>00020225554020000150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</si>
  <si>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</si>
  <si>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</si>
  <si>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</si>
  <si>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00020227384000000150</t>
  </si>
  <si>
    <t>00010906010020000110</t>
  </si>
  <si>
    <t>00020225016020000150</t>
  </si>
  <si>
    <t>Доходы, поступающие в порядке возмещения расходов, понесенных в связи с эксплуатацией имущества муниципальных районов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</si>
  <si>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</si>
  <si>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</si>
  <si>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00011601192010000140</t>
  </si>
  <si>
    <t>00020225027000000150</t>
  </si>
  <si>
    <t>00010100000000000000</t>
  </si>
  <si>
    <t>00011705050100000180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</si>
  <si>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</si>
  <si>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Сбор на нужды образовательных учреждений, взимаемый с юридических лиц</t>
  </si>
  <si>
    <t>00020402010020000150</t>
  </si>
  <si>
    <t>00010101014020000110</t>
  </si>
  <si>
    <t>00021925541020000150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</si>
  <si>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</si>
  <si>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</si>
  <si>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</si>
  <si>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00010804000010000110</t>
  </si>
  <si>
    <t>00011402020020000410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</si>
  <si>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</si>
  <si>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</si>
  <si>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</si>
  <si>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</si>
  <si>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</si>
  <si>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</si>
  <si>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00011601072010000140</t>
  </si>
  <si>
    <t>00020245159020000150</t>
  </si>
  <si>
    <t>00011105320000000120</t>
  </si>
  <si>
    <t>00010807140010000110</t>
  </si>
  <si>
    <t>Невыясненные поступления</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</si>
  <si>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</si>
  <si>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</si>
  <si>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00020235260020000150</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</si>
  <si>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</si>
  <si>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</si>
  <si>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</si>
  <si>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Дотации бюджетам субъектов Российской Федерации на поддержку мер по обеспечению сбалансированности бюджетов</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</si>
  <si>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</si>
  <si>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</si>
  <si>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</si>
  <si>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</si>
  <si>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</si>
  <si>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00011621000000000140</t>
  </si>
  <si>
    <t>00011625020010000140</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</si>
  <si>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</si>
  <si>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</si>
  <si>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</si>
  <si>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</si>
  <si>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</si>
  <si>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</si>
  <si>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</si>
  <si>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Прочие межбюджетные трансферты, передаваемые бюджетам муниципальных районов</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</si>
  <si>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</si>
  <si>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Субсидии бюджетам на модернизацию инфраструктуры общего образования в отдельных субъектах Российской Федерации</t>
  </si>
  <si>
    <t>Субсидии бюджетам на переобучение, повышение квалификации работников предприятий в целях поддержки занятости и повышения эффективности рынка труда</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</si>
  <si>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</si>
  <si>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</si>
  <si>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</si>
  <si>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</si>
  <si>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</si>
  <si>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</si>
  <si>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Возврат остатков субсидий на повышение продуктивности в молочном скотоводстве из бюджетов субъектов Российской Федерации</t>
  </si>
  <si>
    <t>00020215853000000150</t>
  </si>
  <si>
    <t>Субсидии бюджетам на мероприятия федеральной целевой программы "Развитие водохозяйственного комплекса Российской Федерации в 2012 - 2020 годах"</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</si>
  <si>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</si>
  <si>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</si>
  <si>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Прочие денежные взыскания (штрафы) за правонарушения в области дорожного движения</t>
  </si>
  <si>
    <t>00020225467020000150</t>
  </si>
  <si>
    <t>Прочие неналоговые доходы бюджетов городских округов</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</si>
  <si>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</si>
  <si>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</si>
  <si>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</si>
  <si>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</si>
  <si>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</si>
  <si>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00011105035130000120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</si>
  <si>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</si>
  <si>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</si>
  <si>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00011651000020000140</t>
  </si>
  <si>
    <t>00010807173010000110</t>
  </si>
  <si>
    <t>00011605000010000140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</si>
  <si>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</si>
  <si>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</si>
  <si>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</si>
  <si>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</si>
  <si>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</si>
  <si>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00020245393020000150</t>
  </si>
  <si>
    <t>00010907010000000110</t>
  </si>
  <si>
    <t>Доходы от продажи квартир, находящихся в собственности городских округов</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</si>
  <si>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</si>
  <si>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</si>
  <si>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</si>
  <si>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</si>
  <si>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</si>
  <si>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</si>
  <si>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</si>
  <si>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</si>
  <si>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</si>
  <si>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</si>
  <si>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Субсидии бюджетам на реализацию мероприятий по предупреждению и борьбе с социально значимыми инфекционными заболеваниями</t>
  </si>
  <si>
    <t>00011300000000000000</t>
  </si>
  <si>
    <t>00011402040040000410</t>
  </si>
  <si>
    <t>Штрафы за налоговые правонарушения, установленные главой 16 Налогового кодекса Российской Федерации</t>
  </si>
  <si>
    <t>00021935280020000150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</si>
  <si>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</si>
  <si>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</si>
  <si>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</si>
  <si>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</si>
  <si>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</si>
  <si>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</si>
  <si>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00010604000020000110</t>
  </si>
  <si>
    <t>00011611063010000140</t>
  </si>
  <si>
    <t>00020225021000000150</t>
  </si>
  <si>
    <t>Денежные взыскания (штрафы) за нарушение водного законодательства</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</si>
  <si>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</si>
  <si>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</si>
  <si>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00020225255020000150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</si>
  <si>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</si>
  <si>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</si>
  <si>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</si>
  <si>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Межбюджетные трансферты, передаваемые бюджетам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</si>
  <si>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</si>
  <si>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00011630010010000140</t>
  </si>
  <si>
    <t>00010302242010000110</t>
  </si>
  <si>
    <t>00011637000000000140</t>
  </si>
  <si>
    <t>БЕЗВОЗМЕЗДНЫЕ ПОСТУПЛЕНИЯ</t>
  </si>
  <si>
    <t>Межбюджетные трансферты, передаваемые бюджетам субъектов Российской Федерации на приобретение автотранспорта</t>
  </si>
  <si>
    <t>Штрафы, установленные Налоговым кодексом Российской Федерации, за исключением штрафов, исчисляемых исходя из сумм (ставок) налогов (сборов, страховых взносов)</t>
  </si>
  <si>
    <t>Прочие поступления от денежных взысканий (штрафов) и иных сумм в возмещение ущерба, зачисляемые в бюджеты городских поселений</t>
  </si>
  <si>
    <t>00010903000000000110</t>
  </si>
  <si>
    <t>00011601053010000140</t>
  </si>
  <si>
    <t>Субсидия бюджетам субъектов Российской Федерации на поддержку отрасли культуры</t>
  </si>
  <si>
    <t>00010904010020000110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</si>
  <si>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</si>
  <si>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</si>
  <si>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Прочие безвозмездные поступления в бюджеты сельских поселений</t>
  </si>
  <si>
    <t>00020245192000000150</t>
  </si>
  <si>
    <t>00010907033050000110</t>
  </si>
  <si>
    <t>Прочие неналоговые доходы бюджетов субъектов Российской Федерации</t>
  </si>
  <si>
    <t>Плата за выбросы загрязняющих веществ в атмосферный воздух стационарными объектами 7</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</si>
  <si>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</si>
  <si>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</si>
  <si>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</si>
  <si>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00020225306000000150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</si>
  <si>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</si>
  <si>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</si>
  <si>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</si>
  <si>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</si>
  <si>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00011107000000000120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</si>
  <si>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</si>
  <si>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Субсидии бюджетам городских поселений на реализацию мероприятий по обеспечению жильем молодых семей</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</si>
  <si>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</si>
  <si>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</si>
  <si>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00011105012040000120</t>
  </si>
  <si>
    <t>Денежные взыскания (штрафы) за нарушение бюджетного законодательства (в части бюджетов сельских поселений)</t>
  </si>
  <si>
    <t>00011632000050000140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</si>
  <si>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</si>
  <si>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</si>
  <si>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00020225299000000150</t>
  </si>
  <si>
    <t>00021925527020000150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</si>
  <si>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</si>
  <si>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</si>
  <si>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</si>
  <si>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</si>
  <si>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Отчисления на воспроизводство минерально- 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</si>
  <si>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Субсидии бюджетам субъектов Российской Федерации на оснащение объектов спортивной инфраструктуры спортивно-технологическим оборудованием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</si>
  <si>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</si>
  <si>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Единый налог на вмененный доход для отдельных видов деятельности</t>
  </si>
  <si>
    <t>00020235128020000150</t>
  </si>
  <si>
    <t>00020225028020000150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</si>
  <si>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</si>
  <si>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00020405010050000150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</si>
  <si>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</si>
  <si>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</si>
  <si>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00021990000020000150</t>
  </si>
  <si>
    <t>Земельный налог с физических лиц</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</si>
  <si>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</si>
  <si>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</si>
  <si>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</si>
  <si>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</si>
  <si>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</si>
  <si>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</si>
  <si>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00020704050040000150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</si>
  <si>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</si>
  <si>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00020235270000000150</t>
  </si>
  <si>
    <t>00020225170000000150</t>
  </si>
  <si>
    <t>00020705020050000150</t>
  </si>
  <si>
    <t>00011630013010000140</t>
  </si>
  <si>
    <t>00010102020010000110</t>
  </si>
  <si>
    <t>00011625070000000140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</si>
  <si>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</si>
  <si>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</si>
  <si>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00010907052040000110</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</si>
  <si>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</si>
  <si>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00020227576000000150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</si>
  <si>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</si>
  <si>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</si>
  <si>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00020225302000000150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</si>
  <si>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</si>
  <si>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00020235137000000150</t>
  </si>
  <si>
    <t>00020225219000000150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</si>
  <si>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</si>
  <si>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Транспортный налог с организаций</t>
  </si>
  <si>
    <t>00020700000000000000</t>
  </si>
  <si>
    <t>Невыясненные поступления, зачисляемые в бюджеты субъектов Российской Федерации</t>
  </si>
  <si>
    <t>00021945159050000150</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</si>
  <si>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поселений</t>
  </si>
  <si>
    <t>Денежные взыскания (штрафы) за нарушение условий договоров (соглашений) о предоставлении субсидий бюджетам муниципальных образований из бюджета субъекта Российской Федерации</t>
  </si>
  <si>
    <t>Налог на имущество организаций по имуществу, входящему в Единую систему газоснабжения</t>
  </si>
  <si>
    <t>00020405000130000150</t>
  </si>
  <si>
    <t>00020225519000000150</t>
  </si>
  <si>
    <t>00011618050050000140</t>
  </si>
  <si>
    <t>00010602000020000110</t>
  </si>
  <si>
    <t>00020225210000000150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</si>
  <si>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</si>
  <si>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</si>
  <si>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</si>
  <si>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00011601082010000140</t>
  </si>
  <si>
    <t>00011635000000000140</t>
  </si>
  <si>
    <t>Субсидии бюджетам городских округов на реализацию мероприятий по обеспечению жильем молодых семей</t>
  </si>
  <si>
    <t>00020702030020000150</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</si>
  <si>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</si>
  <si>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</si>
  <si>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</si>
  <si>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</si>
  <si>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Отчисления на воспроизводство минерально- сырьевой базы</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</si>
  <si>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</si>
  <si>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</si>
  <si>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</si>
  <si>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</si>
  <si>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</si>
  <si>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00020235135000000150</t>
  </si>
  <si>
    <t>Субвенции бюджетам на проведение Всероссийской переписи населения 2020 года</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</si>
  <si>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</si>
  <si>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</si>
  <si>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</si>
  <si>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</si>
  <si>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</si>
  <si>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00011607010100000140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</si>
  <si>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</si>
  <si>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</si>
  <si>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</si>
  <si>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Субсидии бюджетам субъектов Российской Федерации на повышение продуктивности в молочном скотоводстве</t>
  </si>
  <si>
    <t>Проценты, полученные от предоставления бюджетных кредитов внутри страны</t>
  </si>
  <si>
    <t>Налоги на имущество</t>
  </si>
  <si>
    <t>00020225569020000150</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</si>
  <si>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</si>
  <si>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</si>
  <si>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</si>
  <si>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</si>
  <si>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</si>
  <si>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</si>
  <si>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00011610032050000140</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</si>
  <si>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</si>
  <si>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</si>
  <si>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</si>
  <si>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</si>
  <si>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00011601080010000140</t>
  </si>
  <si>
    <t>00011105000000000120</t>
  </si>
  <si>
    <t>БЕЗВОЗМЕЗДНЫЕ ПОСТУПЛЕНИЯ ОТ ГОСУДАРСТВЕННЫХ (МУНИЦИПАЛЬНЫХ) ОРГАНИЗАЦИЙ</t>
  </si>
  <si>
    <t>00011632000020000140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</si>
  <si>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</si>
  <si>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00020225532020000150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</si>
  <si>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</si>
  <si>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</si>
  <si>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00020235240020000150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</si>
  <si>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</si>
  <si>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</si>
  <si>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</si>
  <si>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</si>
  <si>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00020225239020000150</t>
  </si>
  <si>
    <t>00011402043040000440</t>
  </si>
  <si>
    <t>00020225567020000150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</si>
  <si>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</si>
  <si>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00020225291000000150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</si>
  <si>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</si>
  <si>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</si>
  <si>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</si>
  <si>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</si>
  <si>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00011610030050000140</t>
  </si>
  <si>
    <t>00020225081000000150</t>
  </si>
  <si>
    <t>00011601120010000140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</si>
  <si>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</si>
  <si>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</si>
  <si>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</si>
  <si>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</si>
  <si>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</si>
  <si>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</si>
  <si>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</si>
  <si>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</si>
  <si>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</si>
  <si>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</si>
  <si>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00020235120020000150</t>
  </si>
  <si>
    <t>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t>
  </si>
  <si>
    <t>00011105022020000120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</si>
  <si>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</si>
  <si>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</si>
  <si>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</si>
  <si>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Доходы бюджетов городских поселений от возврата бюджетными учреждениями остатков субсидий прошлых лет</t>
  </si>
  <si>
    <t>00010302252010000110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</si>
  <si>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</si>
  <si>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00021945480020000150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</si>
  <si>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</si>
  <si>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</si>
  <si>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</si>
  <si>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00020227384020000150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</si>
  <si>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</si>
  <si>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</si>
  <si>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00011402053050000440</t>
  </si>
  <si>
    <t>00010701000010000110</t>
  </si>
  <si>
    <t>00020225576000000150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</si>
  <si>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</si>
  <si>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</si>
  <si>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00021945612020000150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</si>
  <si>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</si>
  <si>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00011625074050000140</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</si>
  <si>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</si>
  <si>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</si>
  <si>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</si>
  <si>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</si>
  <si>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</si>
  <si>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</si>
  <si>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</si>
  <si>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</si>
  <si>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</si>
  <si>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</si>
  <si>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</si>
  <si>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</si>
  <si>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00020225497040000150</t>
  </si>
  <si>
    <t>00020245198020000150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</si>
  <si>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</si>
  <si>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</si>
  <si>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</si>
  <si>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Доходы бюджетов сельских поселений от возврата организациями остатков субсидий прошлых лет</t>
  </si>
  <si>
    <t>00010302250010000110</t>
  </si>
  <si>
    <t>Суммы по искам о возмещении вреда, причиненного окружающей среде</t>
  </si>
  <si>
    <t>00011107010000000120</t>
  </si>
  <si>
    <t>00011301060010000130</t>
  </si>
  <si>
    <t>00011633000000000140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</si>
  <si>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</si>
  <si>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Налог на имущество предприятий</t>
  </si>
  <si>
    <t>Возврат остатков иных межбюджетных трансфертов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муниципальных районов</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</si>
  <si>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</si>
  <si>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00020405099130000150</t>
  </si>
  <si>
    <t>00011301995130000130</t>
  </si>
  <si>
    <t>Субвенции бюджетам на улучшение экологического состояния гидрографической сети</t>
  </si>
  <si>
    <t>00010502010020000110</t>
  </si>
  <si>
    <t>ДОХОДЫ ОТ ПРОДАЖИ МАТЕРИАЛЬНЫХ И НЕМАТЕРИАЛЬНЫХ АКТИВОВ</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</si>
  <si>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</si>
  <si>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</si>
  <si>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00020245161020000150</t>
  </si>
  <si>
    <t>00020249001020000150</t>
  </si>
  <si>
    <t>Субсидии бюджетам на реализацию мероприятий в сфере реабилитации и абилитации инвалидов</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</si>
  <si>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</si>
  <si>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</si>
  <si>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</si>
  <si>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Субсидия бюджетам на поддержку отрасли культуры</t>
  </si>
  <si>
    <t>00011705000000000180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</si>
  <si>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</si>
  <si>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00020405020050000150</t>
  </si>
  <si>
    <t>00020245196020000150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</si>
  <si>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</si>
  <si>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</si>
  <si>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00011402050130000410</t>
  </si>
  <si>
    <t>00011601123010000140</t>
  </si>
  <si>
    <t>Платежи в целях возмещения причиненного ущерба (убытков)</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</si>
  <si>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</si>
  <si>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</si>
  <si>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</si>
  <si>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Доходы бюджетов городских округов от возврата автономными учреждениями остатков субсидий прошлых лет</t>
  </si>
  <si>
    <t>Дотации бюджетам субъектов Российской Федерации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</si>
  <si>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</si>
  <si>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00021935900020000150</t>
  </si>
  <si>
    <t>Доходы от возмещения ущерба при возникновении страховых случаев</t>
  </si>
  <si>
    <t>00011301400010000130</t>
  </si>
  <si>
    <t>Безвозмездные поступления от государственных (муниципальных) организаций в бюджеты субъектов Российской Федерации</t>
  </si>
  <si>
    <t>00021825021020000150</t>
  </si>
  <si>
    <t>00020225404000000150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</si>
  <si>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</si>
  <si>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00011402020020000440</t>
  </si>
  <si>
    <t>00020235280000000150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</si>
  <si>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</si>
  <si>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</si>
  <si>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</si>
  <si>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</si>
  <si>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00020225511020000150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</si>
  <si>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</si>
  <si>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</si>
  <si>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</si>
  <si>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</si>
  <si>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00011603010010000140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</si>
  <si>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</si>
  <si>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</si>
  <si>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</si>
  <si>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</si>
  <si>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</si>
  <si>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00020225480000000150</t>
  </si>
  <si>
    <t>00010300000000000000</t>
  </si>
  <si>
    <t>00020245418020000150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</si>
  <si>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</si>
  <si>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</si>
  <si>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</si>
  <si>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00020225008020000150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</si>
  <si>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</si>
  <si>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</si>
  <si>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</si>
  <si>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</si>
  <si>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</si>
  <si>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00021805030050000150</t>
  </si>
  <si>
    <t>Возврат остатков субсидий на поддержку экономически значимых региональных программ по развитию мясного скотоводства из бюджетов субъектов Российской Федерации</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</si>
  <si>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</si>
  <si>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00020225294020000150</t>
  </si>
  <si>
    <t>00011649000000000140</t>
  </si>
  <si>
    <t>Субсидии бюджетам на реализацию программ формирования современной городской среды</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</si>
  <si>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</si>
  <si>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</si>
  <si>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</si>
  <si>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</si>
  <si>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</si>
  <si>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00020225497130000150</t>
  </si>
  <si>
    <t>Код классификации</t>
  </si>
  <si>
    <t>Наименование показателя</t>
  </si>
  <si>
    <t>Областной бюджет</t>
  </si>
  <si>
    <t>Утверждено на 2020 год, тыс.руб.</t>
  </si>
  <si>
    <t xml:space="preserve">Процент исполнения </t>
  </si>
  <si>
    <t xml:space="preserve">Уровень изменений по сравне-нию с соответст-вующим периодом 2019 года, % </t>
  </si>
  <si>
    <t xml:space="preserve">Уровень изменений по сравне-нию с соответст-вующим периодом 2019 года,% </t>
  </si>
  <si>
    <t>Исполнено на 1 июля 2020 года, тыс.руб.</t>
  </si>
  <si>
    <t>Исполнено на 1 июля 2019 года, тыс.руб.</t>
  </si>
  <si>
    <t>Исполнено за июнь 2020 года, тыс.руб.</t>
  </si>
  <si>
    <t>Отчет об исполнении  консолидированного и областного бюджетов Ивановской области по состоянию на 1 июля 2020 года</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</si>
  <si>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</si>
  <si>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</si>
  <si>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</si>
  <si>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</si>
  <si>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</si>
  <si>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</si>
  <si>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</si>
  <si>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</si>
  <si>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</si>
  <si>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</si>
  <si>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</si>
  <si>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</si>
  <si>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</si>
  <si>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</si>
  <si>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</si>
  <si>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</si>
  <si>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 xml:space="preserve"> </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</si>
  <si>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</si>
  <si>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</si>
  <si>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</si>
  <si>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</si>
  <si>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</si>
  <si>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</si>
  <si>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</si>
  <si>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</si>
  <si>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</si>
  <si>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</si>
  <si>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</si>
  <si>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</si>
  <si>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</si>
  <si>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</si>
  <si>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</si>
  <si>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</si>
  <si>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</si>
  <si>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</si>
  <si>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</si>
  <si>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</si>
  <si>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</si>
  <si>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</si>
  <si>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</si>
  <si>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</si>
  <si>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</si>
  <si>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</si>
  <si>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</si>
  <si>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</si>
  <si>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</si>
  <si>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</si>
  <si>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</si>
  <si>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</si>
  <si>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</si>
  <si>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</si>
  <si>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</si>
  <si>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</si>
  <si>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</si>
  <si>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</si>
  <si>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</si>
  <si>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</si>
  <si>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</si>
  <si>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</si>
  <si>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</si>
  <si>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</si>
  <si>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</si>
  <si>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</si>
  <si>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</si>
  <si>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</si>
  <si>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</si>
  <si>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</si>
  <si>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</si>
  <si>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</si>
  <si>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</si>
  <si>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</si>
  <si>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</si>
  <si>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</si>
  <si>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</si>
  <si>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</si>
  <si>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</si>
  <si>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</si>
  <si>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</si>
  <si>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</si>
  <si>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</si>
  <si>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</si>
  <si>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</si>
  <si>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</si>
  <si>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</si>
  <si>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</si>
  <si>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</si>
  <si>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</si>
  <si>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</si>
  <si>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</si>
  <si>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</si>
  <si>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</si>
  <si>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</si>
  <si>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</si>
  <si>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</si>
  <si>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</si>
  <si>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</si>
  <si>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</si>
  <si>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</si>
  <si>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</si>
  <si>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</si>
  <si>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</si>
  <si>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</si>
  <si>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</si>
  <si>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</si>
  <si>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</si>
  <si>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</si>
  <si>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</si>
  <si>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</si>
  <si>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</si>
  <si>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</si>
  <si>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</si>
  <si>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</si>
  <si>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</si>
  <si>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</si>
  <si>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</si>
  <si>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</si>
  <si>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</si>
  <si>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</si>
  <si>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</si>
  <si>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</si>
  <si>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</si>
  <si>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</si>
  <si>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</si>
  <si>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</si>
  <si>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</si>
  <si>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</si>
  <si>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</si>
  <si>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</si>
  <si>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</si>
  <si>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</si>
  <si>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</si>
  <si>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</si>
  <si>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</si>
  <si>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</si>
  <si>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</si>
  <si>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</si>
  <si>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</si>
  <si>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</si>
  <si>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</si>
  <si>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</si>
  <si>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</si>
  <si>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ОБСЛУЖИВАНИЕ ГОСУДАРСТВЕННОГО И МУНИЦИПАЛЬНОГО ДОЛГА</t>
  </si>
  <si>
    <t>1301</t>
  </si>
  <si>
    <t>Обслуживание государственного (муниципального) внутреннего долга</t>
  </si>
  <si>
    <t>Обслуживание государственного внутреннего и муниципального долга</t>
  </si>
  <si>
    <t>1400</t>
  </si>
  <si>
    <t>МЕЖБЮДЖЕТНЫЕ ТРАНСФЕРТЫ ОБЩЕГО ХАРАКТЕРА БЮДЖЕТАМ БЮДЖЕТНОЙ СИСТЕМЫ РОССИЙСКОЙ ФЕДЕРАЦИИ</t>
  </si>
  <si>
    <t xml:space="preserve">     </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</si>
  <si>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</si>
  <si>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</si>
  <si>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</si>
  <si>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</si>
  <si>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9600</t>
  </si>
  <si>
    <t>Расходы - всего</t>
  </si>
  <si>
    <t>7900</t>
  </si>
  <si>
    <t>Результат исполнения бюджета (дефицит / профицит)</t>
  </si>
  <si>
    <t>Заработная плата</t>
  </si>
  <si>
    <t>Удельный вес заработной платы с начислениями в общей сумме расходов</t>
  </si>
  <si>
    <t xml:space="preserve"> Справочно:  </t>
  </si>
  <si>
    <t xml:space="preserve">  предельно допустимый уровень дефицита</t>
  </si>
  <si>
    <t>Государственный внутренний долг субъекта Российской Федерации</t>
  </si>
  <si>
    <t>Объем государственного долга Ивановской области составил 11314590,42 тыс. руб. и не превысил предельное значение, установленное Законом об областном бюджете в сумме   1290324062 тыс. руб.</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</si>
  <si>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</si>
  <si>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</si>
  <si>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</si>
  <si>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</si>
  <si>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</si>
  <si>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</si>
  <si>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</si>
  <si>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</si>
  <si>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</si>
  <si>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</si>
  <si>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Получение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</si>
  <si>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</si>
  <si>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</si>
  <si>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</si>
  <si>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Получение кредитов от кредитных организаций бюджетами субъектов Российской Федерации в валюте Российской Федерации</t>
  </si>
  <si>
    <t>52000001020000020000810</t>
  </si>
  <si>
    <t>Погашение бюджетами субъектов Российской Федерации кредитов от кредитных организаций в валюте Российской Федерации</t>
  </si>
  <si>
    <t>52000001020000040000710</t>
  </si>
  <si>
    <t>Получение кредитов от кредитных организаций бюджетами городских округов в валюте Российской Федерации</t>
  </si>
  <si>
    <t>52000001020000040000810</t>
  </si>
  <si>
    <t>Погашение бюджетами городских округов кредитов от кредитных организаций в валюте Российской Федерации</t>
  </si>
  <si>
    <t>52000001020000050000710</t>
  </si>
  <si>
    <t>Получение кредитов от кредитных организаций бюджетами муниципальных районов в валюте Российской Федерации</t>
  </si>
  <si>
    <t>52000001020000050000810</t>
  </si>
  <si>
    <t>Погашение бюджетами муниципальных районов кредитов от кредитных организаций в валюте Российской Федерации</t>
  </si>
  <si>
    <t>52000001020000130000710</t>
  </si>
  <si>
    <t>Получение кредитов от кредитных организаций бюджетами городских поселений в валюте Российской Федерации</t>
  </si>
  <si>
    <t>52000001020000130000810</t>
  </si>
  <si>
    <t>Погашение бюджетами городских поселений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</si>
  <si>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</si>
  <si>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</si>
  <si>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Бюджетные кредиты от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</si>
  <si>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</si>
  <si>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</si>
  <si>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Бюджетные кредиты от других бюджетов бюджетной системы Российской Федерации в валюте Российской Федерации</t>
  </si>
  <si>
    <t>52000001030100000000700</t>
  </si>
  <si>
    <t>Получение бюджетных кредитов из других бюджетов бюджетной системы Российской Федерации в валюте Российской Федерации</t>
  </si>
  <si>
    <t>Получение бюджетных кредитов от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</si>
  <si>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</si>
  <si>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</si>
  <si>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бюджетных кредитов, полученных от других бюджетов бюджетной системы Российской Федерации в валюте Российской Федерации</t>
  </si>
  <si>
    <t>52000001030100020000710</t>
  </si>
  <si>
    <t>Получение кредитов из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</si>
  <si>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</si>
  <si>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</si>
  <si>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</si>
  <si>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52000001030100040000710</t>
  </si>
  <si>
    <t>Получение кредитов из других бюджетов бюджетной системы Российской Федерации бюджетами городских округов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</si>
  <si>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</si>
  <si>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</si>
  <si>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</si>
  <si>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Погашение бюджетами городских округов кредитов от других бюджетов бюджетной системы Российской Федерации в валюте Российской Федерации</t>
  </si>
  <si>
    <t>52000001030100050000710</t>
  </si>
  <si>
    <t>Получение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</si>
  <si>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</si>
  <si>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</si>
  <si>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</si>
  <si>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Получение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</si>
  <si>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</si>
  <si>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</si>
  <si>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Погашение бюджетами сельских поселений кредитов от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</si>
  <si>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</si>
  <si>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</si>
  <si>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</si>
  <si>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</si>
  <si>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</si>
  <si>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</si>
  <si>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52000001060100100000630</t>
  </si>
  <si>
    <t>Средства от продажи акций и иных форм участия в капитале, находящихся в собственности сельских поселений</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</si>
  <si>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</si>
  <si>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</si>
  <si>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</si>
  <si>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</si>
  <si>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</si>
  <si>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</si>
  <si>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</si>
  <si>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</si>
  <si>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</si>
  <si>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</si>
  <si>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</si>
  <si>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</si>
  <si>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</si>
  <si>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</si>
  <si>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</si>
  <si>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</si>
  <si>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</si>
  <si>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</si>
  <si>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</si>
  <si>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</si>
  <si>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</si>
  <si>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</si>
  <si>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</si>
  <si>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</si>
  <si>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</si>
  <si>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</si>
  <si>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</si>
  <si>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</si>
  <si>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52000001061002040000550</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</si>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</sst>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7" x14ac:knownFonts="1">
    <font>
      <sz val="10"/>
      <color theme="1"/>
      <name val="Arial"/>
    </font>
    <font>
      <sz val="10"/>
      <color theme="1"/>
      <name val="Times New Roman"/>
      <family val="1"/>
      <charset val="204"/>
    </font>
    <font>
      <sz val="10"/>
      <name val="Arial Cyr"/>
      <charset val="204"/>
    </font>
    <font>
      <b/>
      <sz val="10"/>
      <color theme="1"/>
      <name val="Times New Roman"/>
      <family val="1"/>
      <charset val="204"/>
    </font>
    <font>
      <b/>
      <sz val="12"/>
      <color theme="1"/>
      <name val="Times New Roman"/>
      <family val="1"/>
      <charset val="204"/>
    </font>
    <font>
      <b/>
      <sz val="12"/>
      <color theme="1"/>
      <name val="Arial"/>
      <family val="2"/>
      <charset val="204"/>
    </font>
    <font>
      <sz val="10"/>
      <color theme="1"/>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2" fillId="0" borderId="0" applyFont="0" applyFill="0" applyBorder="0" applyAlignment="0" applyProtection="0"/>
    <xf numFmtId="164" fontId="2" fillId="0" borderId="0" applyFont="0" applyFill="0" applyBorder="0" applyAlignment="0" applyProtection="0"/>
    <xf numFmtId="0" fontId="6" fillId="0" borderId="0"/>
    <xf numFmtId="0" fontId="6" fillId="0" borderId="0"/>
  </cellStyleXfs>
  <cellXfs count="35">
    <xf numFmtId="0" fontId="0" fillId="0" borderId="0" xfId="0"/>
    <xf numFmtId="9" fontId="1" fillId="2" borderId="1" xfId="1" applyFont="1" applyFill="1" applyBorder="1" applyAlignment="1">
      <alignment horizontal="center" vertical="center" wrapText="1"/>
    </xf>
    <xf numFmtId="164" fontId="1" fillId="2" borderId="1" xfId="2"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49" fontId="1" fillId="0" borderId="1" xfId="0" applyNumberFormat="1" applyFont="1" applyBorder="1" applyAlignment="1">
      <alignment wrapText="1" shrinkToFit="1"/>
    </xf>
    <xf numFmtId="4" fontId="1" fillId="0" borderId="1" xfId="0" applyNumberFormat="1" applyFont="1" applyBorder="1"/>
    <xf numFmtId="0" fontId="1" fillId="2" borderId="0" xfId="0" applyFont="1" applyFill="1"/>
    <xf numFmtId="49" fontId="1" fillId="2" borderId="1" xfId="0" applyNumberFormat="1" applyFont="1" applyFill="1" applyBorder="1" applyAlignment="1">
      <alignment wrapText="1" shrinkToFit="1"/>
    </xf>
    <xf numFmtId="4" fontId="1" fillId="2" borderId="1" xfId="0" applyNumberFormat="1" applyFont="1" applyFill="1" applyBorder="1"/>
    <xf numFmtId="49" fontId="1" fillId="0" borderId="1" xfId="0" applyNumberFormat="1" applyFont="1" applyFill="1" applyBorder="1" applyAlignment="1">
      <alignment wrapText="1" shrinkToFit="1"/>
    </xf>
    <xf numFmtId="4" fontId="1" fillId="0" borderId="1" xfId="0" applyNumberFormat="1" applyFont="1" applyFill="1" applyBorder="1"/>
    <xf numFmtId="0" fontId="1" fillId="0" borderId="0" xfId="0" applyFont="1" applyFill="1"/>
    <xf numFmtId="49" fontId="3" fillId="0" borderId="1" xfId="3" applyNumberFormat="1" applyFont="1" applyFill="1" applyBorder="1" applyAlignment="1">
      <alignment wrapText="1" shrinkToFit="1"/>
    </xf>
    <xf numFmtId="4" fontId="3" fillId="0" borderId="1" xfId="3" applyNumberFormat="1" applyFont="1" applyFill="1" applyBorder="1" applyAlignment="1">
      <alignment horizontal="right" vertical="center" wrapText="1"/>
    </xf>
    <xf numFmtId="4" fontId="3" fillId="0" borderId="1" xfId="3" applyNumberFormat="1" applyFont="1" applyFill="1" applyBorder="1" applyAlignment="1">
      <alignment wrapText="1"/>
    </xf>
    <xf numFmtId="2" fontId="3" fillId="0" borderId="1" xfId="3" applyNumberFormat="1" applyFont="1" applyFill="1" applyBorder="1" applyAlignment="1">
      <alignment horizontal="right" vertical="center" wrapText="1" shrinkToFit="1"/>
    </xf>
    <xf numFmtId="4" fontId="3" fillId="0" borderId="1" xfId="3" applyNumberFormat="1" applyFont="1" applyFill="1" applyBorder="1" applyAlignment="1">
      <alignment vertical="center" wrapText="1"/>
    </xf>
    <xf numFmtId="0" fontId="3" fillId="0" borderId="1" xfId="4" applyFont="1" applyFill="1" applyBorder="1" applyAlignment="1">
      <alignment wrapText="1"/>
    </xf>
    <xf numFmtId="4" fontId="3" fillId="0" borderId="1" xfId="4" applyNumberFormat="1" applyFont="1" applyFill="1" applyBorder="1" applyAlignment="1">
      <alignment horizontal="right" vertical="center" wrapText="1" shrinkToFit="1"/>
    </xf>
    <xf numFmtId="2" fontId="3" fillId="0" borderId="1" xfId="4" applyNumberFormat="1" applyFont="1" applyFill="1" applyBorder="1" applyAlignment="1">
      <alignment horizontal="right" vertical="center" wrapText="1"/>
    </xf>
    <xf numFmtId="4" fontId="1" fillId="0" borderId="1" xfId="4" applyNumberFormat="1" applyFont="1" applyFill="1" applyBorder="1" applyAlignment="1">
      <alignment horizontal="right" vertical="center" wrapText="1"/>
    </xf>
    <xf numFmtId="4" fontId="3" fillId="0" borderId="1" xfId="4" applyNumberFormat="1" applyFont="1" applyFill="1" applyBorder="1" applyAlignment="1">
      <alignment horizontal="right" vertical="center" wrapText="1"/>
    </xf>
    <xf numFmtId="0" fontId="1" fillId="0" borderId="1" xfId="4" applyFont="1" applyFill="1" applyBorder="1" applyAlignment="1">
      <alignment wrapText="1"/>
    </xf>
    <xf numFmtId="4" fontId="1" fillId="0" borderId="1" xfId="4" applyNumberFormat="1" applyFont="1" applyFill="1" applyBorder="1" applyAlignment="1">
      <alignment horizontal="right" vertical="center" wrapText="1" shrinkToFit="1"/>
    </xf>
    <xf numFmtId="4" fontId="1" fillId="0" borderId="1" xfId="4" applyNumberFormat="1" applyFont="1" applyFill="1" applyBorder="1" applyAlignment="1">
      <alignment horizontal="center" vertical="center" wrapText="1" shrinkToFit="1"/>
    </xf>
    <xf numFmtId="2" fontId="1" fillId="0" borderId="1" xfId="4" applyNumberFormat="1" applyFont="1" applyFill="1" applyBorder="1" applyAlignment="1">
      <alignment horizontal="right" vertical="center" wrapText="1" shrinkToFit="1"/>
    </xf>
    <xf numFmtId="4" fontId="1" fillId="0" borderId="1" xfId="3" applyNumberFormat="1" applyFont="1" applyFill="1" applyBorder="1" applyAlignment="1">
      <alignment vertical="center" wrapText="1"/>
    </xf>
    <xf numFmtId="0" fontId="1" fillId="0" borderId="1" xfId="4" applyFont="1" applyFill="1" applyBorder="1" applyAlignment="1">
      <alignment vertical="center" wrapText="1"/>
    </xf>
    <xf numFmtId="2" fontId="1" fillId="0" borderId="1" xfId="4" applyNumberFormat="1" applyFont="1" applyFill="1" applyBorder="1" applyAlignment="1">
      <alignment horizontal="right" vertical="center" wrapText="1"/>
    </xf>
    <xf numFmtId="0" fontId="1" fillId="0" borderId="1" xfId="3" applyFont="1" applyFill="1" applyBorder="1" applyAlignment="1">
      <alignment wrapText="1"/>
    </xf>
    <xf numFmtId="49" fontId="1" fillId="2" borderId="1" xfId="0" applyNumberFormat="1" applyFont="1" applyFill="1" applyBorder="1" applyAlignment="1">
      <alignment horizontal="center" vertical="center" wrapText="1" shrinkToFit="1"/>
    </xf>
    <xf numFmtId="2" fontId="1" fillId="2" borderId="1" xfId="1" applyNumberFormat="1" applyFont="1" applyFill="1" applyBorder="1" applyAlignment="1">
      <alignment horizontal="center" vertical="center" wrapText="1"/>
    </xf>
    <xf numFmtId="9" fontId="1" fillId="2" borderId="1" xfId="1" applyFont="1" applyFill="1" applyBorder="1" applyAlignment="1">
      <alignment horizontal="center" vertical="center" wrapText="1"/>
    </xf>
    <xf numFmtId="0" fontId="4" fillId="2" borderId="0" xfId="0" applyFont="1" applyFill="1" applyBorder="1" applyAlignment="1">
      <alignment horizontal="center"/>
    </xf>
    <xf numFmtId="0" fontId="5" fillId="2" borderId="0" xfId="0" applyFont="1" applyFill="1" applyBorder="1" applyAlignment="1">
      <alignment horizontal="center"/>
    </xf>
  </cellXfs>
  <cellStyles count="5">
    <cellStyle name="Денежный 2" xfId="2"/>
    <cellStyle name="Обычный" xfId="0" builtinId="0"/>
    <cellStyle name="Обычный 2" xfId="4"/>
    <cellStyle name="Обычный 3" xfId="3"/>
    <cellStyle name="Процент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1"/>
  <sheetViews>
    <sheetView tabSelected="1" topLeftCell="B475" workbookViewId="0">
      <selection activeCell="K826" sqref="K826"/>
    </sheetView>
  </sheetViews>
  <sheetFormatPr defaultRowHeight="12.75" x14ac:dyDescent="0.2"/>
  <cols>
    <col min="1" max="1" width="18.5703125" customWidth="1"/>
    <col min="2" max="2" width="140.85546875" customWidth="1"/>
    <col min="3" max="4" width="10.85546875" bestFit="1" customWidth="1"/>
    <col min="5" max="5" width="9.28515625" bestFit="1" customWidth="1"/>
    <col min="6" max="6" width="10.85546875" bestFit="1" customWidth="1"/>
    <col min="7" max="7" width="9.28515625" bestFit="1" customWidth="1"/>
    <col min="8" max="9" width="10.85546875" bestFit="1" customWidth="1"/>
    <col min="10" max="10" width="9.28515625" bestFit="1" customWidth="1"/>
    <col min="11" max="11" width="10.85546875" bestFit="1" customWidth="1"/>
    <col min="12" max="12" width="9.28515625" bestFit="1" customWidth="1"/>
    <col min="13" max="13" width="10.85546875" bestFit="1" customWidth="1"/>
  </cols>
  <sheetData>
    <row r="1" spans="1:13" x14ac:dyDescent="0.2">
      <c r="A1" s="6"/>
      <c r="B1" s="6"/>
      <c r="C1" s="6"/>
      <c r="D1" s="6"/>
      <c r="E1" s="6"/>
      <c r="F1" s="6"/>
      <c r="G1" s="6"/>
      <c r="H1" s="6"/>
      <c r="I1" s="6"/>
      <c r="J1" s="6"/>
      <c r="K1" s="6"/>
      <c r="L1" s="6"/>
      <c r="M1" s="6"/>
    </row>
    <row r="2" spans="1:13" ht="15.75" x14ac:dyDescent="0.25">
      <c r="A2" s="33" t="s">
        <v>1631</v>
      </c>
      <c r="B2" s="34"/>
      <c r="C2" s="34"/>
      <c r="D2" s="34"/>
      <c r="E2" s="34"/>
      <c r="F2" s="34"/>
      <c r="G2" s="34"/>
      <c r="H2" s="34"/>
      <c r="I2" s="34"/>
      <c r="J2" s="34"/>
      <c r="K2" s="34"/>
      <c r="L2" s="34"/>
      <c r="M2" s="34"/>
    </row>
    <row r="3" spans="1:13" x14ac:dyDescent="0.2">
      <c r="A3" s="6"/>
      <c r="B3" s="6"/>
      <c r="C3" s="6"/>
      <c r="D3" s="6"/>
      <c r="E3" s="6"/>
      <c r="F3" s="6"/>
      <c r="G3" s="6"/>
      <c r="H3" s="6"/>
      <c r="I3" s="6"/>
      <c r="J3" s="6"/>
      <c r="K3" s="6"/>
      <c r="L3" s="6"/>
      <c r="M3" s="6"/>
    </row>
    <row r="4" spans="1:13" x14ac:dyDescent="0.2">
      <c r="A4" s="30" t="s">
        <v>1621</v>
      </c>
      <c r="B4" s="30" t="s">
        <v>1622</v>
      </c>
      <c r="C4" s="31" t="s">
        <v>92</v>
      </c>
      <c r="D4" s="31"/>
      <c r="E4" s="31"/>
      <c r="F4" s="31"/>
      <c r="G4" s="31"/>
      <c r="H4" s="32" t="s">
        <v>1623</v>
      </c>
      <c r="I4" s="32"/>
      <c r="J4" s="32"/>
      <c r="K4" s="32"/>
      <c r="L4" s="32"/>
      <c r="M4" s="32"/>
    </row>
    <row r="5" spans="1:13" ht="127.5" x14ac:dyDescent="0.2">
      <c r="A5" s="30"/>
      <c r="B5" s="30"/>
      <c r="C5" s="1" t="s">
        <v>1624</v>
      </c>
      <c r="D5" s="2" t="s">
        <v>1628</v>
      </c>
      <c r="E5" s="1" t="s">
        <v>1625</v>
      </c>
      <c r="F5" s="3" t="s">
        <v>1629</v>
      </c>
      <c r="G5" s="1" t="s">
        <v>1626</v>
      </c>
      <c r="H5" s="1" t="s">
        <v>1624</v>
      </c>
      <c r="I5" s="2" t="s">
        <v>1628</v>
      </c>
      <c r="J5" s="1" t="s">
        <v>1625</v>
      </c>
      <c r="K5" s="2" t="s">
        <v>1629</v>
      </c>
      <c r="L5" s="1" t="s">
        <v>1627</v>
      </c>
      <c r="M5" s="1" t="s">
        <v>1630</v>
      </c>
    </row>
    <row r="6" spans="1:13" x14ac:dyDescent="0.2">
      <c r="A6" s="7" t="s">
        <v>582</v>
      </c>
      <c r="B6" s="7" t="s">
        <v>1179</v>
      </c>
      <c r="C6" s="8">
        <v>55922597.806299999</v>
      </c>
      <c r="D6" s="8">
        <v>26617484.606210001</v>
      </c>
      <c r="E6" s="8">
        <f>IF(C6=0," ",IF(D6/C6*100&gt;200,"свыше 200",IF(D6/C6&gt;0,D6/C6*100,"")))</f>
        <v>47.597010243346368</v>
      </c>
      <c r="F6" s="8">
        <v>21970104.438269999</v>
      </c>
      <c r="G6" s="8">
        <f>IF(F6=0," ",IF(D6/F6*100&gt;200,"свыше 200",IF(D6/F6&gt;0,D6/F6*100,"")))</f>
        <v>121.15320016342149</v>
      </c>
      <c r="H6" s="8">
        <v>48573767.911470003</v>
      </c>
      <c r="I6" s="8">
        <v>23656073.06591</v>
      </c>
      <c r="J6" s="8">
        <f>IF(H6=0," ",IF(I6/H6*100&gt;200,"свыше 200",IF(I6/H6&gt;0,I6/H6*100,"")))</f>
        <v>48.701334244906199</v>
      </c>
      <c r="K6" s="8">
        <v>18810438.215100002</v>
      </c>
      <c r="L6" s="8">
        <f>IF(K6=0," ",IF(I6/K6*100&gt;200,"свыше 200",IF(I6/K6&gt;0,I6/K6*100,"")))</f>
        <v>125.7603506914591</v>
      </c>
      <c r="M6" s="8">
        <v>4437608.2055500001</v>
      </c>
    </row>
    <row r="7" spans="1:13" x14ac:dyDescent="0.2">
      <c r="A7" s="7" t="s">
        <v>181</v>
      </c>
      <c r="B7" s="7" t="s">
        <v>755</v>
      </c>
      <c r="C7" s="8">
        <v>30942470.54501</v>
      </c>
      <c r="D7" s="8">
        <v>13074881.57478</v>
      </c>
      <c r="E7" s="8">
        <f t="shared" ref="E7:E70" si="0">IF(C7=0," ",IF(D7/C7*100&gt;200,"свыше 200",IF(D7/C7&gt;0,D7/C7*100,"")))</f>
        <v>42.255454540259869</v>
      </c>
      <c r="F7" s="8">
        <v>13578729.646369999</v>
      </c>
      <c r="G7" s="8">
        <f t="shared" ref="G7:G70" si="1">IF(F7=0," ",IF(D7/F7*100&gt;200,"свыше 200",IF(D7/F7&gt;0,D7/F7*100,"")))</f>
        <v>96.289431451161605</v>
      </c>
      <c r="H7" s="8">
        <v>23581274.13002</v>
      </c>
      <c r="I7" s="8">
        <v>10101770.777519999</v>
      </c>
      <c r="J7" s="8">
        <f t="shared" ref="J7:J70" si="2">IF(H7=0," ",IF(I7/H7*100&gt;200,"свыше 200",IF(I7/H7&gt;0,I7/H7*100,"")))</f>
        <v>42.838104174617101</v>
      </c>
      <c r="K7" s="8">
        <v>10402520.157160001</v>
      </c>
      <c r="L7" s="8">
        <f t="shared" ref="L7:L70" si="3">IF(K7=0," ",IF(I7/K7*100&gt;200,"свыше 200",IF(I7/K7&gt;0,I7/K7*100,"")))</f>
        <v>97.10887962631827</v>
      </c>
      <c r="M7" s="8">
        <v>1001072.0962399989</v>
      </c>
    </row>
    <row r="8" spans="1:13" x14ac:dyDescent="0.2">
      <c r="A8" s="7" t="s">
        <v>1209</v>
      </c>
      <c r="B8" s="7" t="s">
        <v>242</v>
      </c>
      <c r="C8" s="8">
        <v>17122953.528159998</v>
      </c>
      <c r="D8" s="8">
        <v>7290382.8109999998</v>
      </c>
      <c r="E8" s="8">
        <f t="shared" si="0"/>
        <v>42.576666455412678</v>
      </c>
      <c r="F8" s="8">
        <v>7764837.9378199996</v>
      </c>
      <c r="G8" s="8">
        <f t="shared" si="1"/>
        <v>93.889696982481979</v>
      </c>
      <c r="H8" s="8">
        <v>12822642</v>
      </c>
      <c r="I8" s="8">
        <v>5415075.0341800004</v>
      </c>
      <c r="J8" s="8">
        <f t="shared" si="2"/>
        <v>42.230571782164709</v>
      </c>
      <c r="K8" s="8">
        <v>5920473.5488400003</v>
      </c>
      <c r="L8" s="8">
        <f t="shared" si="3"/>
        <v>91.46354577060778</v>
      </c>
      <c r="M8" s="8">
        <v>754276.19285000023</v>
      </c>
    </row>
    <row r="9" spans="1:13" x14ac:dyDescent="0.2">
      <c r="A9" s="7" t="s">
        <v>761</v>
      </c>
      <c r="B9" s="7" t="s">
        <v>1144</v>
      </c>
      <c r="C9" s="8">
        <v>5058052</v>
      </c>
      <c r="D9" s="8">
        <v>2078215.30342</v>
      </c>
      <c r="E9" s="8">
        <f t="shared" si="0"/>
        <v>41.08726646977928</v>
      </c>
      <c r="F9" s="8">
        <v>2625352.4222200001</v>
      </c>
      <c r="G9" s="8">
        <f t="shared" si="1"/>
        <v>79.159479155284586</v>
      </c>
      <c r="H9" s="8">
        <v>5058052</v>
      </c>
      <c r="I9" s="8">
        <v>2078215.30342</v>
      </c>
      <c r="J9" s="8">
        <f t="shared" si="2"/>
        <v>41.08726646977928</v>
      </c>
      <c r="K9" s="8">
        <v>2625352.4222200001</v>
      </c>
      <c r="L9" s="8">
        <f t="shared" si="3"/>
        <v>79.159479155284586</v>
      </c>
      <c r="M9" s="8">
        <v>195068.0316600001</v>
      </c>
    </row>
    <row r="10" spans="1:13" x14ac:dyDescent="0.2">
      <c r="A10" s="7" t="s">
        <v>262</v>
      </c>
      <c r="B10" s="7" t="s">
        <v>1606</v>
      </c>
      <c r="C10" s="8">
        <v>5058052</v>
      </c>
      <c r="D10" s="8">
        <v>2078215.30342</v>
      </c>
      <c r="E10" s="8">
        <f t="shared" si="0"/>
        <v>41.08726646977928</v>
      </c>
      <c r="F10" s="8">
        <v>2625352.4222200001</v>
      </c>
      <c r="G10" s="8">
        <f t="shared" si="1"/>
        <v>79.159479155284586</v>
      </c>
      <c r="H10" s="8">
        <v>5058052</v>
      </c>
      <c r="I10" s="8">
        <v>2078215.30342</v>
      </c>
      <c r="J10" s="8">
        <f t="shared" si="2"/>
        <v>41.08726646977928</v>
      </c>
      <c r="K10" s="8">
        <v>2625352.4222200001</v>
      </c>
      <c r="L10" s="8">
        <f t="shared" si="3"/>
        <v>79.159479155284586</v>
      </c>
      <c r="M10" s="8">
        <v>195068.0316600001</v>
      </c>
    </row>
    <row r="11" spans="1:13" x14ac:dyDescent="0.2">
      <c r="A11" s="7" t="s">
        <v>1246</v>
      </c>
      <c r="B11" s="7" t="s">
        <v>1030</v>
      </c>
      <c r="C11" s="8">
        <v>4592235</v>
      </c>
      <c r="D11" s="8">
        <v>1940871.8324200001</v>
      </c>
      <c r="E11" s="8">
        <f t="shared" si="0"/>
        <v>42.264209745799164</v>
      </c>
      <c r="F11" s="8">
        <v>2348919.2729600002</v>
      </c>
      <c r="G11" s="8">
        <f t="shared" si="1"/>
        <v>82.628290157209307</v>
      </c>
      <c r="H11" s="8">
        <v>4592235</v>
      </c>
      <c r="I11" s="8">
        <v>1940871.8324200001</v>
      </c>
      <c r="J11" s="8">
        <f t="shared" si="2"/>
        <v>42.264209745799164</v>
      </c>
      <c r="K11" s="8">
        <v>2348919.2729600002</v>
      </c>
      <c r="L11" s="8">
        <f t="shared" si="3"/>
        <v>82.628290157209307</v>
      </c>
      <c r="M11" s="8">
        <v>192430.2396600002</v>
      </c>
    </row>
    <row r="12" spans="1:13" x14ac:dyDescent="0.2">
      <c r="A12" s="7" t="s">
        <v>1214</v>
      </c>
      <c r="B12" s="7" t="s">
        <v>856</v>
      </c>
      <c r="C12" s="8">
        <v>465817</v>
      </c>
      <c r="D12" s="8">
        <v>137343.47099999999</v>
      </c>
      <c r="E12" s="8">
        <f t="shared" si="0"/>
        <v>29.484426502253029</v>
      </c>
      <c r="F12" s="8">
        <v>276433.14925999998</v>
      </c>
      <c r="G12" s="8">
        <f t="shared" si="1"/>
        <v>49.68415378823515</v>
      </c>
      <c r="H12" s="8">
        <v>465817</v>
      </c>
      <c r="I12" s="8">
        <v>137343.47099999999</v>
      </c>
      <c r="J12" s="8">
        <f t="shared" si="2"/>
        <v>29.484426502253029</v>
      </c>
      <c r="K12" s="8">
        <v>276433.14925999998</v>
      </c>
      <c r="L12" s="8">
        <f t="shared" si="3"/>
        <v>49.68415378823515</v>
      </c>
      <c r="M12" s="8">
        <v>2637.7919999999867</v>
      </c>
    </row>
    <row r="13" spans="1:13" x14ac:dyDescent="0.2">
      <c r="A13" s="7" t="s">
        <v>8</v>
      </c>
      <c r="B13" s="7" t="s">
        <v>252</v>
      </c>
      <c r="C13" s="8">
        <v>12064901.52816</v>
      </c>
      <c r="D13" s="8">
        <v>5212167.50758</v>
      </c>
      <c r="E13" s="8">
        <f t="shared" si="0"/>
        <v>43.20107789868468</v>
      </c>
      <c r="F13" s="8">
        <v>5139485.5155999996</v>
      </c>
      <c r="G13" s="8">
        <f t="shared" si="1"/>
        <v>101.41418808865959</v>
      </c>
      <c r="H13" s="8">
        <v>7764590</v>
      </c>
      <c r="I13" s="8">
        <v>3336859.7307600002</v>
      </c>
      <c r="J13" s="8">
        <f t="shared" si="2"/>
        <v>42.975350028269368</v>
      </c>
      <c r="K13" s="8">
        <v>3295121.1266200002</v>
      </c>
      <c r="L13" s="8">
        <f t="shared" si="3"/>
        <v>101.26667890302454</v>
      </c>
      <c r="M13" s="8">
        <v>559208.16119000036</v>
      </c>
    </row>
    <row r="14" spans="1:13" ht="25.5" x14ac:dyDescent="0.2">
      <c r="A14" s="7" t="s">
        <v>228</v>
      </c>
      <c r="B14" s="7" t="s">
        <v>1062</v>
      </c>
      <c r="C14" s="8">
        <v>11708621.27788</v>
      </c>
      <c r="D14" s="8">
        <v>5086815.3137100004</v>
      </c>
      <c r="E14" s="8">
        <f t="shared" si="0"/>
        <v>43.445040991461937</v>
      </c>
      <c r="F14" s="8">
        <v>5017399.5862999996</v>
      </c>
      <c r="G14" s="8">
        <f t="shared" si="1"/>
        <v>101.38350008238413</v>
      </c>
      <c r="H14" s="8">
        <v>7535383</v>
      </c>
      <c r="I14" s="8">
        <v>3260233.5764799998</v>
      </c>
      <c r="J14" s="8">
        <f t="shared" si="2"/>
        <v>43.26566514907072</v>
      </c>
      <c r="K14" s="8">
        <v>3222496.2900999999</v>
      </c>
      <c r="L14" s="8">
        <f t="shared" si="3"/>
        <v>101.17105755857455</v>
      </c>
      <c r="M14" s="8">
        <v>546395.33336999966</v>
      </c>
    </row>
    <row r="15" spans="1:13" ht="38.25" x14ac:dyDescent="0.2">
      <c r="A15" s="7" t="s">
        <v>1389</v>
      </c>
      <c r="B15" s="7" t="s">
        <v>1274</v>
      </c>
      <c r="C15" s="8">
        <v>149556.27450999999</v>
      </c>
      <c r="D15" s="8">
        <v>60987.432079999999</v>
      </c>
      <c r="E15" s="8">
        <f t="shared" si="0"/>
        <v>40.778919025508429</v>
      </c>
      <c r="F15" s="8">
        <v>44449.005400000002</v>
      </c>
      <c r="G15" s="8">
        <f t="shared" si="1"/>
        <v>137.20764172599459</v>
      </c>
      <c r="H15" s="8">
        <v>103857</v>
      </c>
      <c r="I15" s="8">
        <v>40482.192739999999</v>
      </c>
      <c r="J15" s="8">
        <f t="shared" si="2"/>
        <v>38.978781151005713</v>
      </c>
      <c r="K15" s="8">
        <v>29605.4103</v>
      </c>
      <c r="L15" s="8">
        <f t="shared" si="3"/>
        <v>136.73917142097503</v>
      </c>
      <c r="M15" s="8">
        <v>3603.0446299999967</v>
      </c>
    </row>
    <row r="16" spans="1:13" x14ac:dyDescent="0.2">
      <c r="A16" s="7" t="s">
        <v>954</v>
      </c>
      <c r="B16" s="7" t="s">
        <v>846</v>
      </c>
      <c r="C16" s="8">
        <v>97012.975770000005</v>
      </c>
      <c r="D16" s="8">
        <v>22499.748810000001</v>
      </c>
      <c r="E16" s="8">
        <f t="shared" si="0"/>
        <v>23.192514848057836</v>
      </c>
      <c r="F16" s="8">
        <v>33087.374969999997</v>
      </c>
      <c r="G16" s="8">
        <f t="shared" si="1"/>
        <v>68.001008935886588</v>
      </c>
      <c r="H16" s="8">
        <v>68940</v>
      </c>
      <c r="I16" s="8">
        <v>15211.423940000001</v>
      </c>
      <c r="J16" s="8">
        <f t="shared" si="2"/>
        <v>22.064728662605166</v>
      </c>
      <c r="K16" s="8">
        <v>21144.179049999999</v>
      </c>
      <c r="L16" s="8">
        <f t="shared" si="3"/>
        <v>71.941426073007079</v>
      </c>
      <c r="M16" s="8">
        <v>5312.9056900000014</v>
      </c>
    </row>
    <row r="17" spans="1:13" ht="25.5" x14ac:dyDescent="0.2">
      <c r="A17" s="7" t="s">
        <v>1139</v>
      </c>
      <c r="B17" s="7" t="s">
        <v>1568</v>
      </c>
      <c r="C17" s="8">
        <v>104445</v>
      </c>
      <c r="D17" s="8">
        <v>41864.88854</v>
      </c>
      <c r="E17" s="8">
        <f t="shared" si="0"/>
        <v>40.083190712815359</v>
      </c>
      <c r="F17" s="8">
        <v>46311.268759999999</v>
      </c>
      <c r="G17" s="8">
        <f t="shared" si="1"/>
        <v>90.398923762934274</v>
      </c>
      <c r="H17" s="8">
        <v>51744</v>
      </c>
      <c r="I17" s="8">
        <v>20932.44427</v>
      </c>
      <c r="J17" s="8">
        <f t="shared" si="2"/>
        <v>40.453857973871365</v>
      </c>
      <c r="K17" s="8">
        <v>23155.63438</v>
      </c>
      <c r="L17" s="8">
        <f t="shared" si="3"/>
        <v>90.398923762934274</v>
      </c>
      <c r="M17" s="8">
        <v>3896.8774999999987</v>
      </c>
    </row>
    <row r="18" spans="1:13" ht="25.5" x14ac:dyDescent="0.2">
      <c r="A18" s="7" t="s">
        <v>707</v>
      </c>
      <c r="B18" s="7" t="s">
        <v>692</v>
      </c>
      <c r="C18" s="8">
        <v>5266</v>
      </c>
      <c r="D18" s="8">
        <v>0.12444</v>
      </c>
      <c r="E18" s="8">
        <f t="shared" si="0"/>
        <v>2.3630839346752753E-3</v>
      </c>
      <c r="F18" s="8">
        <v>-1761.71983</v>
      </c>
      <c r="G18" s="8" t="str">
        <f t="shared" si="1"/>
        <v/>
      </c>
      <c r="H18" s="8">
        <v>4666</v>
      </c>
      <c r="I18" s="8">
        <v>9.3329999999999996E-2</v>
      </c>
      <c r="J18" s="8">
        <f t="shared" si="2"/>
        <v>2.0002143163309043E-3</v>
      </c>
      <c r="K18" s="8">
        <v>-1280.3872100000001</v>
      </c>
      <c r="L18" s="8" t="str">
        <f t="shared" si="3"/>
        <v/>
      </c>
      <c r="M18" s="8">
        <v>0</v>
      </c>
    </row>
    <row r="19" spans="1:13" x14ac:dyDescent="0.2">
      <c r="A19" s="7" t="s">
        <v>1598</v>
      </c>
      <c r="B19" s="7" t="s">
        <v>210</v>
      </c>
      <c r="C19" s="8">
        <v>4979367.8283700002</v>
      </c>
      <c r="D19" s="8">
        <v>2186104.1240699999</v>
      </c>
      <c r="E19" s="8">
        <f t="shared" si="0"/>
        <v>43.903246344137273</v>
      </c>
      <c r="F19" s="8">
        <v>1853510.4715199999</v>
      </c>
      <c r="G19" s="8">
        <f t="shared" si="1"/>
        <v>117.94398562406023</v>
      </c>
      <c r="H19" s="8">
        <v>4748709.9118100004</v>
      </c>
      <c r="I19" s="8">
        <v>2088372.0320900001</v>
      </c>
      <c r="J19" s="8">
        <f t="shared" si="2"/>
        <v>43.977671217528723</v>
      </c>
      <c r="K19" s="8">
        <v>1745685.5961</v>
      </c>
      <c r="L19" s="8">
        <f t="shared" si="3"/>
        <v>119.6304785211947</v>
      </c>
      <c r="M19" s="8">
        <v>360105.36484000017</v>
      </c>
    </row>
    <row r="20" spans="1:13" x14ac:dyDescent="0.2">
      <c r="A20" s="7" t="s">
        <v>1111</v>
      </c>
      <c r="B20" s="7" t="s">
        <v>491</v>
      </c>
      <c r="C20" s="8">
        <v>4979367.8283700002</v>
      </c>
      <c r="D20" s="8">
        <v>2186104.1240699999</v>
      </c>
      <c r="E20" s="8">
        <f t="shared" si="0"/>
        <v>43.903246344137273</v>
      </c>
      <c r="F20" s="8">
        <v>1853510.4715199999</v>
      </c>
      <c r="G20" s="8">
        <f t="shared" si="1"/>
        <v>117.94398562406023</v>
      </c>
      <c r="H20" s="8">
        <v>4748709.9118100004</v>
      </c>
      <c r="I20" s="8">
        <v>2088372.0320900001</v>
      </c>
      <c r="J20" s="8">
        <f t="shared" si="2"/>
        <v>43.977671217528723</v>
      </c>
      <c r="K20" s="8">
        <v>1745685.5961</v>
      </c>
      <c r="L20" s="8">
        <f t="shared" si="3"/>
        <v>119.6304785211947</v>
      </c>
      <c r="M20" s="8">
        <v>360105.36484000017</v>
      </c>
    </row>
    <row r="21" spans="1:13" ht="25.5" x14ac:dyDescent="0.2">
      <c r="A21" s="7" t="s">
        <v>674</v>
      </c>
      <c r="B21" s="7" t="s">
        <v>836</v>
      </c>
      <c r="C21" s="8"/>
      <c r="D21" s="8"/>
      <c r="E21" s="8" t="str">
        <f t="shared" si="0"/>
        <v xml:space="preserve"> </v>
      </c>
      <c r="F21" s="8">
        <v>41</v>
      </c>
      <c r="G21" s="8" t="str">
        <f t="shared" si="1"/>
        <v/>
      </c>
      <c r="H21" s="8"/>
      <c r="I21" s="8"/>
      <c r="J21" s="8"/>
      <c r="K21" s="8">
        <v>41</v>
      </c>
      <c r="L21" s="8"/>
      <c r="M21" s="8"/>
    </row>
    <row r="22" spans="1:13" ht="25.5" x14ac:dyDescent="0.2">
      <c r="A22" s="7" t="s">
        <v>1436</v>
      </c>
      <c r="B22" s="7" t="s">
        <v>1195</v>
      </c>
      <c r="C22" s="8"/>
      <c r="D22" s="8"/>
      <c r="E22" s="8" t="str">
        <f t="shared" si="0"/>
        <v xml:space="preserve"> </v>
      </c>
      <c r="F22" s="8">
        <v>41</v>
      </c>
      <c r="G22" s="8" t="str">
        <f t="shared" si="1"/>
        <v/>
      </c>
      <c r="H22" s="8"/>
      <c r="I22" s="8"/>
      <c r="J22" s="8"/>
      <c r="K22" s="8">
        <v>41</v>
      </c>
      <c r="L22" s="8"/>
      <c r="M22" s="8"/>
    </row>
    <row r="23" spans="1:13" x14ac:dyDescent="0.2">
      <c r="A23" s="7" t="s">
        <v>688</v>
      </c>
      <c r="B23" s="7" t="s">
        <v>535</v>
      </c>
      <c r="C23" s="8">
        <v>1096623</v>
      </c>
      <c r="D23" s="8">
        <v>589080.40093</v>
      </c>
      <c r="E23" s="8">
        <f t="shared" si="0"/>
        <v>53.717676989266138</v>
      </c>
      <c r="F23" s="8">
        <v>512044.21519000002</v>
      </c>
      <c r="G23" s="8">
        <f t="shared" si="1"/>
        <v>115.04483078896122</v>
      </c>
      <c r="H23" s="8">
        <v>1096623</v>
      </c>
      <c r="I23" s="8">
        <v>589080.40093</v>
      </c>
      <c r="J23" s="8">
        <f t="shared" si="2"/>
        <v>53.717676989266138</v>
      </c>
      <c r="K23" s="8">
        <v>512044.21519000002</v>
      </c>
      <c r="L23" s="8">
        <f t="shared" si="3"/>
        <v>115.04483078896122</v>
      </c>
      <c r="M23" s="8">
        <v>137178.114</v>
      </c>
    </row>
    <row r="24" spans="1:13" ht="51" x14ac:dyDescent="0.2">
      <c r="A24" s="7" t="s">
        <v>163</v>
      </c>
      <c r="B24" s="7" t="s">
        <v>747</v>
      </c>
      <c r="C24" s="8">
        <v>654232</v>
      </c>
      <c r="D24" s="8">
        <v>280102.69076999999</v>
      </c>
      <c r="E24" s="8">
        <f t="shared" si="0"/>
        <v>42.81396977983345</v>
      </c>
      <c r="F24" s="8">
        <v>263176.50224</v>
      </c>
      <c r="G24" s="8">
        <f t="shared" si="1"/>
        <v>106.43149687982569</v>
      </c>
      <c r="H24" s="8">
        <v>654232</v>
      </c>
      <c r="I24" s="8">
        <v>280102.69076999999</v>
      </c>
      <c r="J24" s="8">
        <f t="shared" si="2"/>
        <v>42.81396977983345</v>
      </c>
      <c r="K24" s="8">
        <v>263176.50224</v>
      </c>
      <c r="L24" s="8">
        <f t="shared" si="3"/>
        <v>106.43149687982569</v>
      </c>
      <c r="M24" s="8">
        <v>42440.670379999996</v>
      </c>
    </row>
    <row r="25" spans="1:13" ht="51" x14ac:dyDescent="0.2">
      <c r="A25" s="7" t="s">
        <v>126</v>
      </c>
      <c r="B25" s="7" t="s">
        <v>778</v>
      </c>
      <c r="C25" s="8">
        <v>563219.1</v>
      </c>
      <c r="D25" s="8">
        <v>240461.44669000001</v>
      </c>
      <c r="E25" s="8">
        <f t="shared" si="0"/>
        <v>42.69412146889195</v>
      </c>
      <c r="F25" s="8">
        <v>216895.5141</v>
      </c>
      <c r="G25" s="8">
        <f t="shared" si="1"/>
        <v>110.86510833927848</v>
      </c>
      <c r="H25" s="8">
        <v>563219.1</v>
      </c>
      <c r="I25" s="8">
        <v>240461.44669000001</v>
      </c>
      <c r="J25" s="8">
        <f t="shared" si="2"/>
        <v>42.69412146889195</v>
      </c>
      <c r="K25" s="8">
        <v>216895.5141</v>
      </c>
      <c r="L25" s="8">
        <f t="shared" si="3"/>
        <v>110.86510833927848</v>
      </c>
      <c r="M25" s="8">
        <v>36308.708930000023</v>
      </c>
    </row>
    <row r="26" spans="1:13" ht="63.75" x14ac:dyDescent="0.2">
      <c r="A26" s="7" t="s">
        <v>946</v>
      </c>
      <c r="B26" s="7" t="s">
        <v>1109</v>
      </c>
      <c r="C26" s="8">
        <v>91012.9</v>
      </c>
      <c r="D26" s="8">
        <v>39641.244079999997</v>
      </c>
      <c r="E26" s="8">
        <f t="shared" si="0"/>
        <v>43.55563231146354</v>
      </c>
      <c r="F26" s="8">
        <v>46280.988140000001</v>
      </c>
      <c r="G26" s="8">
        <f t="shared" si="1"/>
        <v>85.65340904149501</v>
      </c>
      <c r="H26" s="8">
        <v>91012.9</v>
      </c>
      <c r="I26" s="8">
        <v>39641.244079999997</v>
      </c>
      <c r="J26" s="8">
        <f t="shared" si="2"/>
        <v>43.55563231146354</v>
      </c>
      <c r="K26" s="8">
        <v>46280.988140000001</v>
      </c>
      <c r="L26" s="8">
        <f t="shared" si="3"/>
        <v>85.65340904149501</v>
      </c>
      <c r="M26" s="8">
        <v>6131.9614499999952</v>
      </c>
    </row>
    <row r="27" spans="1:13" ht="38.25" x14ac:dyDescent="0.2">
      <c r="A27" s="7" t="s">
        <v>852</v>
      </c>
      <c r="B27" s="7" t="s">
        <v>724</v>
      </c>
      <c r="C27" s="8">
        <v>3000</v>
      </c>
      <c r="D27" s="8">
        <v>2102.1532699999998</v>
      </c>
      <c r="E27" s="8">
        <f t="shared" si="0"/>
        <v>70.071775666666653</v>
      </c>
      <c r="F27" s="8"/>
      <c r="G27" s="8" t="str">
        <f t="shared" si="1"/>
        <v xml:space="preserve"> </v>
      </c>
      <c r="H27" s="8">
        <v>3000</v>
      </c>
      <c r="I27" s="8">
        <v>2102.1532699999998</v>
      </c>
      <c r="J27" s="8">
        <f t="shared" si="2"/>
        <v>70.071775666666653</v>
      </c>
      <c r="K27" s="8"/>
      <c r="L27" s="8" t="str">
        <f t="shared" si="3"/>
        <v xml:space="preserve"> </v>
      </c>
      <c r="M27" s="8">
        <v>647.32947999999988</v>
      </c>
    </row>
    <row r="28" spans="1:13" ht="38.25" x14ac:dyDescent="0.2">
      <c r="A28" s="7" t="s">
        <v>430</v>
      </c>
      <c r="B28" s="7" t="s">
        <v>983</v>
      </c>
      <c r="C28" s="8">
        <v>200</v>
      </c>
      <c r="D28" s="8">
        <v>184.46643</v>
      </c>
      <c r="E28" s="8">
        <f t="shared" si="0"/>
        <v>92.233215000000001</v>
      </c>
      <c r="F28" s="8"/>
      <c r="G28" s="8" t="str">
        <f t="shared" si="1"/>
        <v xml:space="preserve"> </v>
      </c>
      <c r="H28" s="8">
        <v>200</v>
      </c>
      <c r="I28" s="8">
        <v>184.46643</v>
      </c>
      <c r="J28" s="8">
        <f t="shared" si="2"/>
        <v>92.233215000000001</v>
      </c>
      <c r="K28" s="8"/>
      <c r="L28" s="8" t="str">
        <f t="shared" si="3"/>
        <v xml:space="preserve"> </v>
      </c>
      <c r="M28" s="8">
        <v>-8.8986400000000003</v>
      </c>
    </row>
    <row r="29" spans="1:13" ht="38.25" x14ac:dyDescent="0.2">
      <c r="A29" s="7" t="s">
        <v>666</v>
      </c>
      <c r="B29" s="7" t="s">
        <v>920</v>
      </c>
      <c r="C29" s="8">
        <v>2800</v>
      </c>
      <c r="D29" s="8">
        <v>222.93232</v>
      </c>
      <c r="E29" s="8">
        <f t="shared" si="0"/>
        <v>7.961868571428572</v>
      </c>
      <c r="F29" s="8"/>
      <c r="G29" s="8" t="str">
        <f t="shared" si="1"/>
        <v xml:space="preserve"> </v>
      </c>
      <c r="H29" s="8">
        <v>2800</v>
      </c>
      <c r="I29" s="8">
        <v>222.93232</v>
      </c>
      <c r="J29" s="8">
        <f t="shared" si="2"/>
        <v>7.961868571428572</v>
      </c>
      <c r="K29" s="8"/>
      <c r="L29" s="8" t="str">
        <f t="shared" si="3"/>
        <v xml:space="preserve"> </v>
      </c>
      <c r="M29" s="8">
        <v>80.904899999999998</v>
      </c>
    </row>
    <row r="30" spans="1:13" ht="25.5" x14ac:dyDescent="0.2">
      <c r="A30" s="7" t="s">
        <v>183</v>
      </c>
      <c r="B30" s="7" t="s">
        <v>549</v>
      </c>
      <c r="C30" s="8">
        <v>1472866.34778</v>
      </c>
      <c r="D30" s="8">
        <v>622742.9</v>
      </c>
      <c r="E30" s="8">
        <f t="shared" si="0"/>
        <v>42.281018976272946</v>
      </c>
      <c r="F30" s="8">
        <v>489479.60806</v>
      </c>
      <c r="G30" s="8">
        <f t="shared" si="1"/>
        <v>127.22550434086004</v>
      </c>
      <c r="H30" s="8">
        <v>1370972.4613300001</v>
      </c>
      <c r="I30" s="8">
        <v>576439.31296999997</v>
      </c>
      <c r="J30" s="8">
        <f t="shared" si="2"/>
        <v>42.046016913482561</v>
      </c>
      <c r="K30" s="8">
        <v>440531.64724999998</v>
      </c>
      <c r="L30" s="8">
        <f t="shared" si="3"/>
        <v>130.85082912167553</v>
      </c>
      <c r="M30" s="8">
        <v>88766.440739999991</v>
      </c>
    </row>
    <row r="31" spans="1:13" ht="38.25" x14ac:dyDescent="0.2">
      <c r="A31" s="7" t="s">
        <v>990</v>
      </c>
      <c r="B31" s="7" t="s">
        <v>1440</v>
      </c>
      <c r="C31" s="8">
        <v>1093027.6817999999</v>
      </c>
      <c r="D31" s="8">
        <v>463035.87030000001</v>
      </c>
      <c r="E31" s="8">
        <f t="shared" si="0"/>
        <v>42.362684679446701</v>
      </c>
      <c r="F31" s="8">
        <v>489479.60806</v>
      </c>
      <c r="G31" s="8">
        <f t="shared" si="1"/>
        <v>94.597581324213493</v>
      </c>
      <c r="H31" s="8">
        <v>991133.79535000003</v>
      </c>
      <c r="I31" s="8">
        <v>416732.28327000001</v>
      </c>
      <c r="J31" s="8">
        <f t="shared" si="2"/>
        <v>42.046016917709778</v>
      </c>
      <c r="K31" s="8">
        <v>440531.64724999998</v>
      </c>
      <c r="L31" s="8">
        <f t="shared" si="3"/>
        <v>94.59758132507244</v>
      </c>
      <c r="M31" s="8">
        <v>64173.002610000025</v>
      </c>
    </row>
    <row r="32" spans="1:13" ht="38.25" x14ac:dyDescent="0.2">
      <c r="A32" s="7" t="s">
        <v>148</v>
      </c>
      <c r="B32" s="7" t="s">
        <v>1373</v>
      </c>
      <c r="C32" s="8">
        <v>379838.66597999999</v>
      </c>
      <c r="D32" s="8">
        <v>159707.02970000001</v>
      </c>
      <c r="E32" s="8">
        <f t="shared" si="0"/>
        <v>42.046016902452273</v>
      </c>
      <c r="F32" s="8"/>
      <c r="G32" s="8" t="str">
        <f t="shared" si="1"/>
        <v xml:space="preserve"> </v>
      </c>
      <c r="H32" s="8">
        <v>379838.66597999999</v>
      </c>
      <c r="I32" s="8">
        <v>159707.02970000001</v>
      </c>
      <c r="J32" s="8">
        <f t="shared" si="2"/>
        <v>42.046016902452273</v>
      </c>
      <c r="K32" s="8"/>
      <c r="L32" s="8" t="str">
        <f t="shared" si="3"/>
        <v xml:space="preserve"> </v>
      </c>
      <c r="M32" s="8">
        <v>24593.438130000024</v>
      </c>
    </row>
    <row r="33" spans="1:13" ht="25.5" x14ac:dyDescent="0.2">
      <c r="A33" s="7" t="s">
        <v>382</v>
      </c>
      <c r="B33" s="7" t="s">
        <v>1477</v>
      </c>
      <c r="C33" s="8">
        <v>7656.3726100000003</v>
      </c>
      <c r="D33" s="8">
        <v>4074.4768300000001</v>
      </c>
      <c r="E33" s="8">
        <f t="shared" si="0"/>
        <v>53.216804321648603</v>
      </c>
      <c r="F33" s="8">
        <v>3713.7308600000001</v>
      </c>
      <c r="G33" s="8">
        <f t="shared" si="1"/>
        <v>109.71384259116721</v>
      </c>
      <c r="H33" s="8">
        <v>7061.6756699999996</v>
      </c>
      <c r="I33" s="8">
        <v>3771.5221200000001</v>
      </c>
      <c r="J33" s="8">
        <f t="shared" si="2"/>
        <v>53.408316895981159</v>
      </c>
      <c r="K33" s="8">
        <v>3342.3577799999998</v>
      </c>
      <c r="L33" s="8">
        <f t="shared" si="3"/>
        <v>112.84016757775106</v>
      </c>
      <c r="M33" s="8">
        <v>665.91165000000001</v>
      </c>
    </row>
    <row r="34" spans="1:13" ht="38.25" x14ac:dyDescent="0.2">
      <c r="A34" s="7" t="s">
        <v>515</v>
      </c>
      <c r="B34" s="7" t="s">
        <v>15</v>
      </c>
      <c r="C34" s="8">
        <v>5699.8800199999996</v>
      </c>
      <c r="D34" s="8">
        <v>3029.5470500000001</v>
      </c>
      <c r="E34" s="8">
        <f t="shared" si="0"/>
        <v>53.15106702895126</v>
      </c>
      <c r="F34" s="8">
        <v>3713.7308600000001</v>
      </c>
      <c r="G34" s="8">
        <f t="shared" si="1"/>
        <v>81.576914542482498</v>
      </c>
      <c r="H34" s="8">
        <v>5105.1830799999998</v>
      </c>
      <c r="I34" s="8">
        <v>2726.5923400000001</v>
      </c>
      <c r="J34" s="8">
        <f t="shared" si="2"/>
        <v>53.408316553458455</v>
      </c>
      <c r="K34" s="8">
        <v>3342.3577799999998</v>
      </c>
      <c r="L34" s="8">
        <f t="shared" si="3"/>
        <v>81.576914246445526</v>
      </c>
      <c r="M34" s="8">
        <v>481.41559000000007</v>
      </c>
    </row>
    <row r="35" spans="1:13" ht="38.25" x14ac:dyDescent="0.2">
      <c r="A35" s="7" t="s">
        <v>1324</v>
      </c>
      <c r="B35" s="7" t="s">
        <v>89</v>
      </c>
      <c r="C35" s="8">
        <v>1956.4925900000001</v>
      </c>
      <c r="D35" s="8">
        <v>1044.9297799999999</v>
      </c>
      <c r="E35" s="8">
        <f t="shared" si="0"/>
        <v>53.408317789744345</v>
      </c>
      <c r="F35" s="8"/>
      <c r="G35" s="8" t="str">
        <f t="shared" si="1"/>
        <v xml:space="preserve"> </v>
      </c>
      <c r="H35" s="8">
        <v>1956.4925900000001</v>
      </c>
      <c r="I35" s="8">
        <v>1044.9297799999999</v>
      </c>
      <c r="J35" s="8">
        <f t="shared" si="2"/>
        <v>53.408317789744345</v>
      </c>
      <c r="K35" s="8"/>
      <c r="L35" s="8" t="str">
        <f t="shared" si="3"/>
        <v xml:space="preserve"> </v>
      </c>
      <c r="M35" s="8">
        <v>184.49605999999994</v>
      </c>
    </row>
    <row r="36" spans="1:13" ht="25.5" x14ac:dyDescent="0.2">
      <c r="A36" s="7" t="s">
        <v>1535</v>
      </c>
      <c r="B36" s="7" t="s">
        <v>1592</v>
      </c>
      <c r="C36" s="8">
        <v>1933374.9142100001</v>
      </c>
      <c r="D36" s="8">
        <v>811541.37398999999</v>
      </c>
      <c r="E36" s="8">
        <f t="shared" si="0"/>
        <v>41.975375185914494</v>
      </c>
      <c r="F36" s="8">
        <v>678290.27804999996</v>
      </c>
      <c r="G36" s="8">
        <f t="shared" si="1"/>
        <v>119.64514312708128</v>
      </c>
      <c r="H36" s="8">
        <v>1790747.58485</v>
      </c>
      <c r="I36" s="8">
        <v>751199.81628000003</v>
      </c>
      <c r="J36" s="8">
        <f t="shared" si="2"/>
        <v>41.948950406817019</v>
      </c>
      <c r="K36" s="8">
        <v>610461.25023999996</v>
      </c>
      <c r="L36" s="8">
        <f t="shared" si="3"/>
        <v>123.05446348718603</v>
      </c>
      <c r="M36" s="8">
        <v>102888.11418000003</v>
      </c>
    </row>
    <row r="37" spans="1:13" ht="38.25" x14ac:dyDescent="0.2">
      <c r="A37" s="7" t="s">
        <v>749</v>
      </c>
      <c r="B37" s="7" t="s">
        <v>342</v>
      </c>
      <c r="C37" s="8">
        <v>1437234.26009</v>
      </c>
      <c r="D37" s="8">
        <v>603415.57703000004</v>
      </c>
      <c r="E37" s="8">
        <f t="shared" si="0"/>
        <v>41.984497154431452</v>
      </c>
      <c r="F37" s="8">
        <v>678290.27804999996</v>
      </c>
      <c r="G37" s="8">
        <f t="shared" si="1"/>
        <v>88.9612598848895</v>
      </c>
      <c r="H37" s="8">
        <v>1294606.9307299999</v>
      </c>
      <c r="I37" s="8">
        <v>543074.01931999996</v>
      </c>
      <c r="J37" s="8">
        <f t="shared" si="2"/>
        <v>41.948950405647267</v>
      </c>
      <c r="K37" s="8">
        <v>610461.25023999996</v>
      </c>
      <c r="L37" s="8">
        <f t="shared" si="3"/>
        <v>88.96125988447146</v>
      </c>
      <c r="M37" s="8">
        <v>74382.155709999963</v>
      </c>
    </row>
    <row r="38" spans="1:13" ht="38.25" x14ac:dyDescent="0.2">
      <c r="A38" s="7" t="s">
        <v>1500</v>
      </c>
      <c r="B38" s="7" t="s">
        <v>200</v>
      </c>
      <c r="C38" s="8">
        <v>496140.65412000002</v>
      </c>
      <c r="D38" s="8">
        <v>208125.79696000001</v>
      </c>
      <c r="E38" s="8">
        <f t="shared" si="0"/>
        <v>41.948950409869305</v>
      </c>
      <c r="F38" s="8"/>
      <c r="G38" s="8" t="str">
        <f t="shared" si="1"/>
        <v xml:space="preserve"> </v>
      </c>
      <c r="H38" s="8">
        <v>496140.65412000002</v>
      </c>
      <c r="I38" s="8">
        <v>208125.79696000001</v>
      </c>
      <c r="J38" s="8">
        <f t="shared" si="2"/>
        <v>41.948950409869305</v>
      </c>
      <c r="K38" s="8"/>
      <c r="L38" s="8" t="str">
        <f t="shared" si="3"/>
        <v xml:space="preserve"> </v>
      </c>
      <c r="M38" s="8">
        <v>28505.958470000012</v>
      </c>
    </row>
    <row r="39" spans="1:13" ht="25.5" x14ac:dyDescent="0.2">
      <c r="A39" s="7" t="s">
        <v>1090</v>
      </c>
      <c r="B39" s="7" t="s">
        <v>1017</v>
      </c>
      <c r="C39" s="8">
        <v>-191384.80622999999</v>
      </c>
      <c r="D39" s="8">
        <v>-123947.27047</v>
      </c>
      <c r="E39" s="8">
        <f t="shared" si="0"/>
        <v>64.763380600361884</v>
      </c>
      <c r="F39" s="8">
        <v>-93234.862880000001</v>
      </c>
      <c r="G39" s="8">
        <f t="shared" si="1"/>
        <v>132.94090498049971</v>
      </c>
      <c r="H39" s="8">
        <v>-176926.81004000001</v>
      </c>
      <c r="I39" s="8">
        <v>-114731.26300000001</v>
      </c>
      <c r="J39" s="8">
        <f t="shared" si="2"/>
        <v>64.846736893103596</v>
      </c>
      <c r="K39" s="8">
        <v>-83911.376600000003</v>
      </c>
      <c r="L39" s="8">
        <f t="shared" si="3"/>
        <v>136.72909163070506</v>
      </c>
      <c r="M39" s="8">
        <v>-12553.221850000002</v>
      </c>
    </row>
    <row r="40" spans="1:13" ht="38.25" x14ac:dyDescent="0.2">
      <c r="A40" s="7" t="s">
        <v>250</v>
      </c>
      <c r="B40" s="7" t="s">
        <v>725</v>
      </c>
      <c r="C40" s="8">
        <v>-142365.84677</v>
      </c>
      <c r="D40" s="8">
        <v>-92160.074869999997</v>
      </c>
      <c r="E40" s="8">
        <f t="shared" si="0"/>
        <v>64.734679672779777</v>
      </c>
      <c r="F40" s="8">
        <v>-93234.862880000001</v>
      </c>
      <c r="G40" s="8">
        <f t="shared" si="1"/>
        <v>98.847225193666731</v>
      </c>
      <c r="H40" s="8">
        <v>-127907.85058</v>
      </c>
      <c r="I40" s="8">
        <v>-82944.0674</v>
      </c>
      <c r="J40" s="8">
        <f t="shared" si="2"/>
        <v>64.846736946863643</v>
      </c>
      <c r="K40" s="8">
        <v>-83911.376600000003</v>
      </c>
      <c r="L40" s="8">
        <f t="shared" si="3"/>
        <v>98.847225204502237</v>
      </c>
      <c r="M40" s="8">
        <v>-9075.2533700000058</v>
      </c>
    </row>
    <row r="41" spans="1:13" ht="38.25" x14ac:dyDescent="0.2">
      <c r="A41" s="7" t="s">
        <v>1048</v>
      </c>
      <c r="B41" s="7" t="s">
        <v>1141</v>
      </c>
      <c r="C41" s="8">
        <v>-49018.959459999998</v>
      </c>
      <c r="D41" s="8">
        <v>-31787.195599999999</v>
      </c>
      <c r="E41" s="8">
        <f t="shared" si="0"/>
        <v>64.846736752824569</v>
      </c>
      <c r="F41" s="8"/>
      <c r="G41" s="8" t="str">
        <f t="shared" si="1"/>
        <v xml:space="preserve"> </v>
      </c>
      <c r="H41" s="8">
        <v>-49018.959459999998</v>
      </c>
      <c r="I41" s="8">
        <v>-31787.195599999999</v>
      </c>
      <c r="J41" s="8">
        <f t="shared" si="2"/>
        <v>64.846736752824569</v>
      </c>
      <c r="K41" s="8"/>
      <c r="L41" s="8" t="str">
        <f t="shared" si="3"/>
        <v xml:space="preserve"> </v>
      </c>
      <c r="M41" s="8">
        <v>-3477.9684799999995</v>
      </c>
    </row>
    <row r="42" spans="1:13" x14ac:dyDescent="0.2">
      <c r="A42" s="7" t="s">
        <v>1069</v>
      </c>
      <c r="B42" s="7" t="s">
        <v>553</v>
      </c>
      <c r="C42" s="8">
        <v>3122271.3082099999</v>
      </c>
      <c r="D42" s="8">
        <v>1490960.6806999999</v>
      </c>
      <c r="E42" s="8">
        <f t="shared" si="0"/>
        <v>47.75243832204859</v>
      </c>
      <c r="F42" s="8">
        <v>1633697.37791</v>
      </c>
      <c r="G42" s="8">
        <f t="shared" si="1"/>
        <v>91.262965887072426</v>
      </c>
      <c r="H42" s="8">
        <v>2655388</v>
      </c>
      <c r="I42" s="8">
        <v>1279731.6291799999</v>
      </c>
      <c r="J42" s="8">
        <f t="shared" si="2"/>
        <v>48.193771651449808</v>
      </c>
      <c r="K42" s="8">
        <v>1398053.7957299999</v>
      </c>
      <c r="L42" s="8">
        <f t="shared" si="3"/>
        <v>91.536651385562919</v>
      </c>
      <c r="M42" s="8">
        <v>122210.33580999984</v>
      </c>
    </row>
    <row r="43" spans="1:13" x14ac:dyDescent="0.2">
      <c r="A43" s="7" t="s">
        <v>632</v>
      </c>
      <c r="B43" s="7" t="s">
        <v>119</v>
      </c>
      <c r="C43" s="8">
        <v>2655388</v>
      </c>
      <c r="D43" s="8">
        <v>1279731.6255000001</v>
      </c>
      <c r="E43" s="8">
        <f t="shared" si="0"/>
        <v>48.193771512863663</v>
      </c>
      <c r="F43" s="8">
        <v>1398053.7957299999</v>
      </c>
      <c r="G43" s="8">
        <f t="shared" si="1"/>
        <v>91.536651122339876</v>
      </c>
      <c r="H43" s="8">
        <v>2655388</v>
      </c>
      <c r="I43" s="8">
        <v>1279731.6255000001</v>
      </c>
      <c r="J43" s="8">
        <f t="shared" si="2"/>
        <v>48.193771512863663</v>
      </c>
      <c r="K43" s="8">
        <v>1398053.7957299999</v>
      </c>
      <c r="L43" s="8">
        <f t="shared" si="3"/>
        <v>91.536651122339876</v>
      </c>
      <c r="M43" s="8">
        <v>122210.33581000008</v>
      </c>
    </row>
    <row r="44" spans="1:13" x14ac:dyDescent="0.2">
      <c r="A44" s="7" t="s">
        <v>675</v>
      </c>
      <c r="B44" s="7" t="s">
        <v>1217</v>
      </c>
      <c r="C44" s="8">
        <v>1424542</v>
      </c>
      <c r="D44" s="8">
        <v>687976.93003000005</v>
      </c>
      <c r="E44" s="8">
        <f t="shared" si="0"/>
        <v>48.294604864581039</v>
      </c>
      <c r="F44" s="8">
        <v>694259.66310000001</v>
      </c>
      <c r="G44" s="8">
        <f t="shared" si="1"/>
        <v>99.09504564301686</v>
      </c>
      <c r="H44" s="8">
        <v>1424542</v>
      </c>
      <c r="I44" s="8">
        <v>687976.93003000005</v>
      </c>
      <c r="J44" s="8">
        <f t="shared" si="2"/>
        <v>48.294604864581039</v>
      </c>
      <c r="K44" s="8">
        <v>694259.66310000001</v>
      </c>
      <c r="L44" s="8">
        <f t="shared" si="3"/>
        <v>99.09504564301686</v>
      </c>
      <c r="M44" s="8">
        <v>70470.998720000032</v>
      </c>
    </row>
    <row r="45" spans="1:13" x14ac:dyDescent="0.2">
      <c r="A45" s="7" t="s">
        <v>1437</v>
      </c>
      <c r="B45" s="7" t="s">
        <v>1217</v>
      </c>
      <c r="C45" s="8">
        <v>1424542</v>
      </c>
      <c r="D45" s="8">
        <v>687963.06851999997</v>
      </c>
      <c r="E45" s="8">
        <f t="shared" si="0"/>
        <v>48.293631814295402</v>
      </c>
      <c r="F45" s="8">
        <v>694246.40037000005</v>
      </c>
      <c r="G45" s="8">
        <f t="shared" si="1"/>
        <v>99.094942106051775</v>
      </c>
      <c r="H45" s="8">
        <v>1424542</v>
      </c>
      <c r="I45" s="8">
        <v>687963.06851999997</v>
      </c>
      <c r="J45" s="8">
        <f t="shared" si="2"/>
        <v>48.293631814295402</v>
      </c>
      <c r="K45" s="8">
        <v>694246.40037000005</v>
      </c>
      <c r="L45" s="8">
        <f t="shared" si="3"/>
        <v>99.094942106051775</v>
      </c>
      <c r="M45" s="8">
        <v>70461.400169999921</v>
      </c>
    </row>
    <row r="46" spans="1:13" x14ac:dyDescent="0.2">
      <c r="A46" s="7" t="s">
        <v>637</v>
      </c>
      <c r="B46" s="7" t="s">
        <v>790</v>
      </c>
      <c r="C46" s="8"/>
      <c r="D46" s="8">
        <v>13.861510000000001</v>
      </c>
      <c r="E46" s="8" t="str">
        <f t="shared" si="0"/>
        <v xml:space="preserve"> </v>
      </c>
      <c r="F46" s="8">
        <v>13.262729999999999</v>
      </c>
      <c r="G46" s="8">
        <f t="shared" si="1"/>
        <v>104.51475676576392</v>
      </c>
      <c r="H46" s="8"/>
      <c r="I46" s="8">
        <v>13.861510000000001</v>
      </c>
      <c r="J46" s="8" t="str">
        <f t="shared" si="2"/>
        <v xml:space="preserve"> </v>
      </c>
      <c r="K46" s="8">
        <v>13.262729999999999</v>
      </c>
      <c r="L46" s="8">
        <f t="shared" si="3"/>
        <v>104.51475676576392</v>
      </c>
      <c r="M46" s="8">
        <v>9.5985500000000012</v>
      </c>
    </row>
    <row r="47" spans="1:13" x14ac:dyDescent="0.2">
      <c r="A47" s="7" t="s">
        <v>190</v>
      </c>
      <c r="B47" s="7" t="s">
        <v>1249</v>
      </c>
      <c r="C47" s="8">
        <v>1230846</v>
      </c>
      <c r="D47" s="8">
        <v>591813.29816999997</v>
      </c>
      <c r="E47" s="8">
        <f t="shared" si="0"/>
        <v>48.081831372080664</v>
      </c>
      <c r="F47" s="8">
        <v>704741.02940999996</v>
      </c>
      <c r="G47" s="8">
        <f t="shared" si="1"/>
        <v>83.975995929378257</v>
      </c>
      <c r="H47" s="8">
        <v>1230846</v>
      </c>
      <c r="I47" s="8">
        <v>591813.29816999997</v>
      </c>
      <c r="J47" s="8">
        <f t="shared" si="2"/>
        <v>48.081831372080664</v>
      </c>
      <c r="K47" s="8">
        <v>704741.02940999996</v>
      </c>
      <c r="L47" s="8">
        <f t="shared" si="3"/>
        <v>83.975995929378257</v>
      </c>
      <c r="M47" s="8">
        <v>51840.328229999985</v>
      </c>
    </row>
    <row r="48" spans="1:13" ht="25.5" x14ac:dyDescent="0.2">
      <c r="A48" s="7" t="s">
        <v>1001</v>
      </c>
      <c r="B48" s="7" t="s">
        <v>756</v>
      </c>
      <c r="C48" s="8">
        <v>1230846</v>
      </c>
      <c r="D48" s="8">
        <v>591939.86280999996</v>
      </c>
      <c r="E48" s="8">
        <f t="shared" si="0"/>
        <v>48.092114107695025</v>
      </c>
      <c r="F48" s="8">
        <v>704735.00451999996</v>
      </c>
      <c r="G48" s="8">
        <f t="shared" si="1"/>
        <v>83.994673035033145</v>
      </c>
      <c r="H48" s="8">
        <v>1230846</v>
      </c>
      <c r="I48" s="8">
        <v>591939.86280999996</v>
      </c>
      <c r="J48" s="8">
        <f t="shared" si="2"/>
        <v>48.092114107695025</v>
      </c>
      <c r="K48" s="8">
        <v>704735.00451999996</v>
      </c>
      <c r="L48" s="8">
        <f t="shared" si="3"/>
        <v>83.994673035033145</v>
      </c>
      <c r="M48" s="8">
        <v>51840.270350000006</v>
      </c>
    </row>
    <row r="49" spans="1:13" ht="25.5" x14ac:dyDescent="0.2">
      <c r="A49" s="7" t="s">
        <v>158</v>
      </c>
      <c r="B49" s="7" t="s">
        <v>1266</v>
      </c>
      <c r="C49" s="8"/>
      <c r="D49" s="8">
        <v>-126.56464</v>
      </c>
      <c r="E49" s="8" t="str">
        <f t="shared" si="0"/>
        <v xml:space="preserve"> </v>
      </c>
      <c r="F49" s="8">
        <v>6.0248900000000001</v>
      </c>
      <c r="G49" s="8" t="str">
        <f t="shared" si="1"/>
        <v/>
      </c>
      <c r="H49" s="8"/>
      <c r="I49" s="8">
        <v>-126.56464</v>
      </c>
      <c r="J49" s="8" t="str">
        <f t="shared" si="2"/>
        <v xml:space="preserve"> </v>
      </c>
      <c r="K49" s="8">
        <v>6.0248900000000001</v>
      </c>
      <c r="L49" s="8" t="str">
        <f t="shared" si="3"/>
        <v/>
      </c>
      <c r="M49" s="8">
        <v>5.7879999999997267E-2</v>
      </c>
    </row>
    <row r="50" spans="1:13" x14ac:dyDescent="0.2">
      <c r="A50" s="7" t="s">
        <v>1097</v>
      </c>
      <c r="B50" s="7" t="s">
        <v>247</v>
      </c>
      <c r="C50" s="8"/>
      <c r="D50" s="8">
        <v>-58.602699999999999</v>
      </c>
      <c r="E50" s="8" t="str">
        <f t="shared" si="0"/>
        <v xml:space="preserve"> </v>
      </c>
      <c r="F50" s="8">
        <v>-946.89678000000004</v>
      </c>
      <c r="G50" s="8">
        <f t="shared" si="1"/>
        <v>6.1889216689489635</v>
      </c>
      <c r="H50" s="8"/>
      <c r="I50" s="8">
        <v>-58.602699999999999</v>
      </c>
      <c r="J50" s="8" t="str">
        <f t="shared" si="2"/>
        <v xml:space="preserve"> </v>
      </c>
      <c r="K50" s="8">
        <v>-946.89678000000004</v>
      </c>
      <c r="L50" s="8">
        <f t="shared" si="3"/>
        <v>6.1889216689489635</v>
      </c>
      <c r="M50" s="8">
        <v>-100.99114</v>
      </c>
    </row>
    <row r="51" spans="1:13" x14ac:dyDescent="0.2">
      <c r="A51" s="7" t="s">
        <v>396</v>
      </c>
      <c r="B51" s="7" t="s">
        <v>1368</v>
      </c>
      <c r="C51" s="8">
        <v>361827.24773</v>
      </c>
      <c r="D51" s="8">
        <v>158741.33603000001</v>
      </c>
      <c r="E51" s="8">
        <f t="shared" si="0"/>
        <v>43.872134292234058</v>
      </c>
      <c r="F51" s="8">
        <v>179110.24554</v>
      </c>
      <c r="G51" s="8">
        <f t="shared" si="1"/>
        <v>88.62772509267144</v>
      </c>
      <c r="H51" s="8"/>
      <c r="I51" s="8"/>
      <c r="J51" s="8" t="str">
        <f t="shared" si="2"/>
        <v xml:space="preserve"> </v>
      </c>
      <c r="K51" s="8"/>
      <c r="L51" s="8" t="str">
        <f t="shared" si="3"/>
        <v xml:space="preserve"> </v>
      </c>
      <c r="M51" s="8"/>
    </row>
    <row r="52" spans="1:13" x14ac:dyDescent="0.2">
      <c r="A52" s="7" t="s">
        <v>1547</v>
      </c>
      <c r="B52" s="7" t="s">
        <v>1368</v>
      </c>
      <c r="C52" s="8">
        <v>361821.66761</v>
      </c>
      <c r="D52" s="8">
        <v>158720.94985</v>
      </c>
      <c r="E52" s="8">
        <f t="shared" si="0"/>
        <v>43.867176584096121</v>
      </c>
      <c r="F52" s="8">
        <v>179039.66787999999</v>
      </c>
      <c r="G52" s="8">
        <f t="shared" si="1"/>
        <v>88.651275848200044</v>
      </c>
      <c r="H52" s="8"/>
      <c r="I52" s="8"/>
      <c r="J52" s="8" t="str">
        <f t="shared" si="2"/>
        <v xml:space="preserve"> </v>
      </c>
      <c r="K52" s="8"/>
      <c r="L52" s="8" t="str">
        <f t="shared" si="3"/>
        <v xml:space="preserve"> </v>
      </c>
      <c r="M52" s="8"/>
    </row>
    <row r="53" spans="1:13" x14ac:dyDescent="0.2">
      <c r="A53" s="7" t="s">
        <v>1102</v>
      </c>
      <c r="B53" s="7" t="s">
        <v>1224</v>
      </c>
      <c r="C53" s="8">
        <v>5.58012</v>
      </c>
      <c r="D53" s="8">
        <v>20.38618</v>
      </c>
      <c r="E53" s="8" t="str">
        <f t="shared" si="0"/>
        <v>свыше 200</v>
      </c>
      <c r="F53" s="8">
        <v>70.577659999999995</v>
      </c>
      <c r="G53" s="8">
        <f t="shared" si="1"/>
        <v>28.884749083491862</v>
      </c>
      <c r="H53" s="8"/>
      <c r="I53" s="8"/>
      <c r="J53" s="8" t="str">
        <f t="shared" si="2"/>
        <v xml:space="preserve"> </v>
      </c>
      <c r="K53" s="8"/>
      <c r="L53" s="8" t="str">
        <f t="shared" si="3"/>
        <v xml:space="preserve"> </v>
      </c>
      <c r="M53" s="8"/>
    </row>
    <row r="54" spans="1:13" x14ac:dyDescent="0.2">
      <c r="A54" s="7" t="s">
        <v>293</v>
      </c>
      <c r="B54" s="7" t="s">
        <v>371</v>
      </c>
      <c r="C54" s="8">
        <v>9200.1294799999996</v>
      </c>
      <c r="D54" s="8">
        <v>8942.1984499999999</v>
      </c>
      <c r="E54" s="8">
        <f t="shared" si="0"/>
        <v>97.196441304867378</v>
      </c>
      <c r="F54" s="8">
        <v>12065.21545</v>
      </c>
      <c r="G54" s="8">
        <f t="shared" si="1"/>
        <v>74.115530609940322</v>
      </c>
      <c r="H54" s="8"/>
      <c r="I54" s="8"/>
      <c r="J54" s="8" t="str">
        <f t="shared" si="2"/>
        <v xml:space="preserve"> </v>
      </c>
      <c r="K54" s="8"/>
      <c r="L54" s="8" t="str">
        <f t="shared" si="3"/>
        <v xml:space="preserve"> </v>
      </c>
      <c r="M54" s="8"/>
    </row>
    <row r="55" spans="1:13" x14ac:dyDescent="0.2">
      <c r="A55" s="7" t="s">
        <v>527</v>
      </c>
      <c r="B55" s="7" t="s">
        <v>371</v>
      </c>
      <c r="C55" s="8">
        <v>9200.1294799999996</v>
      </c>
      <c r="D55" s="8">
        <v>8942.1874100000005</v>
      </c>
      <c r="E55" s="8">
        <f t="shared" si="0"/>
        <v>97.196321306556229</v>
      </c>
      <c r="F55" s="8">
        <v>12065.21545</v>
      </c>
      <c r="G55" s="8">
        <f t="shared" si="1"/>
        <v>74.115439107222912</v>
      </c>
      <c r="H55" s="8"/>
      <c r="I55" s="8"/>
      <c r="J55" s="8" t="str">
        <f t="shared" si="2"/>
        <v xml:space="preserve"> </v>
      </c>
      <c r="K55" s="8"/>
      <c r="L55" s="8" t="str">
        <f t="shared" si="3"/>
        <v xml:space="preserve"> </v>
      </c>
      <c r="M55" s="8"/>
    </row>
    <row r="56" spans="1:13" x14ac:dyDescent="0.2">
      <c r="A56" s="7" t="s">
        <v>57</v>
      </c>
      <c r="B56" s="7" t="s">
        <v>167</v>
      </c>
      <c r="C56" s="8"/>
      <c r="D56" s="8">
        <v>1.1039999999999999E-2</v>
      </c>
      <c r="E56" s="8" t="str">
        <f t="shared" si="0"/>
        <v xml:space="preserve"> </v>
      </c>
      <c r="F56" s="8"/>
      <c r="G56" s="8" t="str">
        <f t="shared" si="1"/>
        <v xml:space="preserve"> </v>
      </c>
      <c r="H56" s="8"/>
      <c r="I56" s="8"/>
      <c r="J56" s="8" t="str">
        <f t="shared" si="2"/>
        <v xml:space="preserve"> </v>
      </c>
      <c r="K56" s="8"/>
      <c r="L56" s="8" t="str">
        <f t="shared" si="3"/>
        <v xml:space="preserve"> </v>
      </c>
      <c r="M56" s="8"/>
    </row>
    <row r="57" spans="1:13" x14ac:dyDescent="0.2">
      <c r="A57" s="7" t="s">
        <v>268</v>
      </c>
      <c r="B57" s="7" t="s">
        <v>627</v>
      </c>
      <c r="C57" s="8">
        <v>95855.930999999997</v>
      </c>
      <c r="D57" s="8">
        <v>43545.52072</v>
      </c>
      <c r="E57" s="8">
        <f t="shared" si="0"/>
        <v>45.428092206417567</v>
      </c>
      <c r="F57" s="8">
        <v>44468.121189999998</v>
      </c>
      <c r="G57" s="8">
        <f t="shared" si="1"/>
        <v>97.92525421513092</v>
      </c>
      <c r="H57" s="8"/>
      <c r="I57" s="8"/>
      <c r="J57" s="8" t="str">
        <f t="shared" si="2"/>
        <v xml:space="preserve"> </v>
      </c>
      <c r="K57" s="8"/>
      <c r="L57" s="8" t="str">
        <f t="shared" si="3"/>
        <v xml:space="preserve"> </v>
      </c>
      <c r="M57" s="8"/>
    </row>
    <row r="58" spans="1:13" x14ac:dyDescent="0.2">
      <c r="A58" s="7" t="s">
        <v>1429</v>
      </c>
      <c r="B58" s="7" t="s">
        <v>1298</v>
      </c>
      <c r="C58" s="8">
        <v>80731.899999999994</v>
      </c>
      <c r="D58" s="8">
        <v>34736.252330000003</v>
      </c>
      <c r="E58" s="8">
        <f t="shared" si="0"/>
        <v>43.026675118509544</v>
      </c>
      <c r="F58" s="8">
        <v>36462.975729999998</v>
      </c>
      <c r="G58" s="8">
        <f t="shared" si="1"/>
        <v>95.264447386889145</v>
      </c>
      <c r="H58" s="8"/>
      <c r="I58" s="8"/>
      <c r="J58" s="8" t="str">
        <f t="shared" si="2"/>
        <v xml:space="preserve"> </v>
      </c>
      <c r="K58" s="8"/>
      <c r="L58" s="8" t="str">
        <f t="shared" si="3"/>
        <v xml:space="preserve"> </v>
      </c>
      <c r="M58" s="8"/>
    </row>
    <row r="59" spans="1:13" x14ac:dyDescent="0.2">
      <c r="A59" s="7" t="s">
        <v>998</v>
      </c>
      <c r="B59" s="7" t="s">
        <v>202</v>
      </c>
      <c r="C59" s="8"/>
      <c r="D59" s="8"/>
      <c r="E59" s="8" t="str">
        <f t="shared" si="0"/>
        <v xml:space="preserve"> </v>
      </c>
      <c r="F59" s="8">
        <v>8005.1454599999997</v>
      </c>
      <c r="G59" s="8" t="str">
        <f t="shared" si="1"/>
        <v/>
      </c>
      <c r="H59" s="8"/>
      <c r="I59" s="8"/>
      <c r="J59" s="8" t="str">
        <f t="shared" si="2"/>
        <v xml:space="preserve"> </v>
      </c>
      <c r="K59" s="8"/>
      <c r="L59" s="8" t="str">
        <f t="shared" si="3"/>
        <v xml:space="preserve"> </v>
      </c>
      <c r="M59" s="8"/>
    </row>
    <row r="60" spans="1:13" x14ac:dyDescent="0.2">
      <c r="A60" s="7" t="s">
        <v>998</v>
      </c>
      <c r="B60" s="7" t="s">
        <v>185</v>
      </c>
      <c r="C60" s="8">
        <v>15124.031000000001</v>
      </c>
      <c r="D60" s="8">
        <v>8809.2683899999993</v>
      </c>
      <c r="E60" s="8">
        <f t="shared" si="0"/>
        <v>58.246828441438659</v>
      </c>
      <c r="F60" s="8"/>
      <c r="G60" s="8" t="str">
        <f t="shared" si="1"/>
        <v xml:space="preserve"> </v>
      </c>
      <c r="H60" s="8"/>
      <c r="I60" s="8"/>
      <c r="J60" s="8" t="str">
        <f t="shared" si="2"/>
        <v xml:space="preserve"> </v>
      </c>
      <c r="K60" s="8"/>
      <c r="L60" s="8" t="str">
        <f t="shared" si="3"/>
        <v xml:space="preserve"> </v>
      </c>
      <c r="M60" s="8"/>
    </row>
    <row r="61" spans="1:13" x14ac:dyDescent="0.2">
      <c r="A61" s="7" t="s">
        <v>468</v>
      </c>
      <c r="B61" s="7" t="s">
        <v>217</v>
      </c>
      <c r="C61" s="8">
        <v>4062742.4500299999</v>
      </c>
      <c r="D61" s="8">
        <v>1466457.78296</v>
      </c>
      <c r="E61" s="8">
        <f t="shared" si="0"/>
        <v>36.09526818391285</v>
      </c>
      <c r="F61" s="8">
        <v>1497480.1708</v>
      </c>
      <c r="G61" s="8">
        <f t="shared" si="1"/>
        <v>97.928360692520769</v>
      </c>
      <c r="H61" s="8">
        <v>2879524</v>
      </c>
      <c r="I61" s="8">
        <v>1103047.0235900001</v>
      </c>
      <c r="J61" s="8">
        <f t="shared" si="2"/>
        <v>38.306575100259636</v>
      </c>
      <c r="K61" s="8">
        <v>1089575.4396299999</v>
      </c>
      <c r="L61" s="8">
        <f t="shared" si="3"/>
        <v>101.23640672045389</v>
      </c>
      <c r="M61" s="8">
        <v>38699.732300000032</v>
      </c>
    </row>
    <row r="62" spans="1:13" x14ac:dyDescent="0.2">
      <c r="A62" s="7" t="s">
        <v>1615</v>
      </c>
      <c r="B62" s="7" t="s">
        <v>1294</v>
      </c>
      <c r="C62" s="8">
        <v>228433</v>
      </c>
      <c r="D62" s="8">
        <v>17416.245269999999</v>
      </c>
      <c r="E62" s="8">
        <f t="shared" si="0"/>
        <v>7.6242247267251217</v>
      </c>
      <c r="F62" s="8">
        <v>22379.279279999999</v>
      </c>
      <c r="G62" s="8">
        <f t="shared" si="1"/>
        <v>77.823083809337049</v>
      </c>
      <c r="H62" s="8"/>
      <c r="I62" s="8"/>
      <c r="J62" s="8" t="str">
        <f t="shared" si="2"/>
        <v xml:space="preserve"> </v>
      </c>
      <c r="K62" s="8"/>
      <c r="L62" s="8" t="str">
        <f t="shared" si="3"/>
        <v xml:space="preserve"> </v>
      </c>
      <c r="M62" s="8"/>
    </row>
    <row r="63" spans="1:13" x14ac:dyDescent="0.2">
      <c r="A63" s="7" t="s">
        <v>1078</v>
      </c>
      <c r="B63" s="7" t="s">
        <v>308</v>
      </c>
      <c r="C63" s="8">
        <v>192165.9</v>
      </c>
      <c r="D63" s="8">
        <v>16744.713009999999</v>
      </c>
      <c r="E63" s="8">
        <f t="shared" si="0"/>
        <v>8.7136755324435811</v>
      </c>
      <c r="F63" s="8">
        <v>17969.709760000002</v>
      </c>
      <c r="G63" s="8">
        <f t="shared" si="1"/>
        <v>93.182990897678238</v>
      </c>
      <c r="H63" s="8"/>
      <c r="I63" s="8"/>
      <c r="J63" s="8" t="str">
        <f t="shared" si="2"/>
        <v xml:space="preserve"> </v>
      </c>
      <c r="K63" s="8"/>
      <c r="L63" s="8" t="str">
        <f t="shared" si="3"/>
        <v xml:space="preserve"> </v>
      </c>
      <c r="M63" s="8"/>
    </row>
    <row r="64" spans="1:13" x14ac:dyDescent="0.2">
      <c r="A64" s="7" t="s">
        <v>1491</v>
      </c>
      <c r="B64" s="7" t="s">
        <v>1005</v>
      </c>
      <c r="C64" s="8">
        <v>8184.6</v>
      </c>
      <c r="D64" s="8">
        <v>-2344.6420699999999</v>
      </c>
      <c r="E64" s="8" t="str">
        <f t="shared" si="0"/>
        <v/>
      </c>
      <c r="F64" s="8">
        <v>1533.9275600000001</v>
      </c>
      <c r="G64" s="8" t="str">
        <f t="shared" si="1"/>
        <v/>
      </c>
      <c r="H64" s="8"/>
      <c r="I64" s="8"/>
      <c r="J64" s="8" t="str">
        <f t="shared" si="2"/>
        <v xml:space="preserve"> </v>
      </c>
      <c r="K64" s="8"/>
      <c r="L64" s="8" t="str">
        <f t="shared" si="3"/>
        <v xml:space="preserve"> </v>
      </c>
      <c r="M64" s="8"/>
    </row>
    <row r="65" spans="1:13" x14ac:dyDescent="0.2">
      <c r="A65" s="7" t="s">
        <v>733</v>
      </c>
      <c r="B65" s="7" t="s">
        <v>595</v>
      </c>
      <c r="C65" s="8">
        <v>28082.5</v>
      </c>
      <c r="D65" s="8">
        <v>3016.1743299999998</v>
      </c>
      <c r="E65" s="8">
        <f t="shared" si="0"/>
        <v>10.74040534140479</v>
      </c>
      <c r="F65" s="8">
        <v>2875.6419599999999</v>
      </c>
      <c r="G65" s="8">
        <f t="shared" si="1"/>
        <v>104.88699121638912</v>
      </c>
      <c r="H65" s="8"/>
      <c r="I65" s="8"/>
      <c r="J65" s="8" t="str">
        <f t="shared" si="2"/>
        <v xml:space="preserve"> </v>
      </c>
      <c r="K65" s="8"/>
      <c r="L65" s="8" t="str">
        <f t="shared" si="3"/>
        <v xml:space="preserve"> </v>
      </c>
      <c r="M65" s="8"/>
    </row>
    <row r="66" spans="1:13" x14ac:dyDescent="0.2">
      <c r="A66" s="7" t="s">
        <v>1413</v>
      </c>
      <c r="B66" s="7" t="s">
        <v>901</v>
      </c>
      <c r="C66" s="8">
        <v>2087530</v>
      </c>
      <c r="D66" s="8">
        <v>960458.39327</v>
      </c>
      <c r="E66" s="8">
        <f t="shared" si="0"/>
        <v>46.009321699328872</v>
      </c>
      <c r="F66" s="8">
        <v>948702.73409000004</v>
      </c>
      <c r="G66" s="8">
        <f t="shared" si="1"/>
        <v>101.23912989365166</v>
      </c>
      <c r="H66" s="8">
        <v>2087530</v>
      </c>
      <c r="I66" s="8">
        <v>960458.39327</v>
      </c>
      <c r="J66" s="8">
        <f t="shared" si="2"/>
        <v>46.009321699328872</v>
      </c>
      <c r="K66" s="8">
        <v>948702.73409000004</v>
      </c>
      <c r="L66" s="8">
        <f t="shared" si="3"/>
        <v>101.23912989365166</v>
      </c>
      <c r="M66" s="8">
        <v>23662.700829999987</v>
      </c>
    </row>
    <row r="67" spans="1:13" x14ac:dyDescent="0.2">
      <c r="A67" s="7" t="s">
        <v>973</v>
      </c>
      <c r="B67" s="7" t="s">
        <v>1071</v>
      </c>
      <c r="C67" s="8">
        <v>1728879</v>
      </c>
      <c r="D67" s="8">
        <v>789471.36620000005</v>
      </c>
      <c r="E67" s="8">
        <f t="shared" si="0"/>
        <v>45.663772085842908</v>
      </c>
      <c r="F67" s="8">
        <v>768053.77139999997</v>
      </c>
      <c r="G67" s="8">
        <f t="shared" si="1"/>
        <v>102.78855408273829</v>
      </c>
      <c r="H67" s="8">
        <v>1728879</v>
      </c>
      <c r="I67" s="8">
        <v>789471.36620000005</v>
      </c>
      <c r="J67" s="8">
        <f t="shared" si="2"/>
        <v>45.663772085842908</v>
      </c>
      <c r="K67" s="8">
        <v>768053.77139999997</v>
      </c>
      <c r="L67" s="8">
        <f t="shared" si="3"/>
        <v>102.78855408273829</v>
      </c>
      <c r="M67" s="8">
        <v>23662.700830000103</v>
      </c>
    </row>
    <row r="68" spans="1:13" x14ac:dyDescent="0.2">
      <c r="A68" s="7" t="s">
        <v>1171</v>
      </c>
      <c r="B68" s="7" t="s">
        <v>1409</v>
      </c>
      <c r="C68" s="8">
        <v>358651</v>
      </c>
      <c r="D68" s="8">
        <v>170987.02707000001</v>
      </c>
      <c r="E68" s="8">
        <f t="shared" si="0"/>
        <v>47.675045397893776</v>
      </c>
      <c r="F68" s="8">
        <v>180648.96268999999</v>
      </c>
      <c r="G68" s="8">
        <f t="shared" si="1"/>
        <v>94.651541046166869</v>
      </c>
      <c r="H68" s="8">
        <v>358651</v>
      </c>
      <c r="I68" s="8">
        <v>170987.02707000001</v>
      </c>
      <c r="J68" s="8">
        <f t="shared" si="2"/>
        <v>47.675045397893776</v>
      </c>
      <c r="K68" s="8">
        <v>180648.96268999999</v>
      </c>
      <c r="L68" s="8">
        <f t="shared" si="3"/>
        <v>94.651541046166869</v>
      </c>
      <c r="M68" s="8"/>
    </row>
    <row r="69" spans="1:13" x14ac:dyDescent="0.2">
      <c r="A69" s="7" t="s">
        <v>1311</v>
      </c>
      <c r="B69" s="7" t="s">
        <v>83</v>
      </c>
      <c r="C69" s="8">
        <v>790146</v>
      </c>
      <c r="D69" s="8">
        <v>141853.62831999999</v>
      </c>
      <c r="E69" s="8">
        <f t="shared" si="0"/>
        <v>17.952837617351726</v>
      </c>
      <c r="F69" s="8">
        <v>139850.70554</v>
      </c>
      <c r="G69" s="8">
        <f t="shared" si="1"/>
        <v>101.43218639639049</v>
      </c>
      <c r="H69" s="8">
        <v>790146</v>
      </c>
      <c r="I69" s="8">
        <v>141853.62831999999</v>
      </c>
      <c r="J69" s="8">
        <f t="shared" si="2"/>
        <v>17.952837617351726</v>
      </c>
      <c r="K69" s="8">
        <v>139850.70554</v>
      </c>
      <c r="L69" s="8">
        <f t="shared" si="3"/>
        <v>101.43218639639049</v>
      </c>
      <c r="M69" s="8">
        <v>14953.031469999987</v>
      </c>
    </row>
    <row r="70" spans="1:13" x14ac:dyDescent="0.2">
      <c r="A70" s="7" t="s">
        <v>1616</v>
      </c>
      <c r="B70" s="7" t="s">
        <v>1403</v>
      </c>
      <c r="C70" s="8">
        <v>100844</v>
      </c>
      <c r="D70" s="8">
        <v>47166.45175</v>
      </c>
      <c r="E70" s="8">
        <f t="shared" si="0"/>
        <v>46.771698613700366</v>
      </c>
      <c r="F70" s="8">
        <v>51490.240940000003</v>
      </c>
      <c r="G70" s="8">
        <f t="shared" si="1"/>
        <v>91.602701577880779</v>
      </c>
      <c r="H70" s="8">
        <v>100844</v>
      </c>
      <c r="I70" s="8">
        <v>47166.45175</v>
      </c>
      <c r="J70" s="8">
        <f t="shared" si="2"/>
        <v>46.771698613700366</v>
      </c>
      <c r="K70" s="8">
        <v>51490.240940000003</v>
      </c>
      <c r="L70" s="8">
        <f t="shared" si="3"/>
        <v>91.602701577880779</v>
      </c>
      <c r="M70" s="8">
        <v>3590.0711999999985</v>
      </c>
    </row>
    <row r="71" spans="1:13" x14ac:dyDescent="0.2">
      <c r="A71" s="7" t="s">
        <v>826</v>
      </c>
      <c r="B71" s="7" t="s">
        <v>171</v>
      </c>
      <c r="C71" s="8">
        <v>689302</v>
      </c>
      <c r="D71" s="8">
        <v>94687.176569999996</v>
      </c>
      <c r="E71" s="8">
        <f t="shared" ref="E71:E134" si="4">IF(C71=0," ",IF(D71/C71*100&gt;200,"свыше 200",IF(D71/C71&gt;0,D71/C71*100,"")))</f>
        <v>13.736675153996361</v>
      </c>
      <c r="F71" s="8">
        <v>88360.464600000007</v>
      </c>
      <c r="G71" s="8">
        <f t="shared" ref="G71:G134" si="5">IF(F71=0," ",IF(D71/F71*100&gt;200,"свыше 200",IF(D71/F71&gt;0,D71/F71*100,"")))</f>
        <v>107.16011623370301</v>
      </c>
      <c r="H71" s="8">
        <v>689302</v>
      </c>
      <c r="I71" s="8">
        <v>94687.176569999996</v>
      </c>
      <c r="J71" s="8">
        <f t="shared" ref="J71:J134" si="6">IF(H71=0," ",IF(I71/H71*100&gt;200,"свыше 200",IF(I71/H71&gt;0,I71/H71*100,"")))</f>
        <v>13.736675153996361</v>
      </c>
      <c r="K71" s="8">
        <v>88360.464600000007</v>
      </c>
      <c r="L71" s="8">
        <f t="shared" ref="L71:L134" si="7">IF(K71=0," ",IF(I71/K71*100&gt;200,"свыше 200",IF(I71/K71&gt;0,I71/K71*100,"")))</f>
        <v>107.16011623370301</v>
      </c>
      <c r="M71" s="8">
        <v>11362.960269999996</v>
      </c>
    </row>
    <row r="72" spans="1:13" x14ac:dyDescent="0.2">
      <c r="A72" s="7" t="s">
        <v>784</v>
      </c>
      <c r="B72" s="7" t="s">
        <v>443</v>
      </c>
      <c r="C72" s="8">
        <v>1848</v>
      </c>
      <c r="D72" s="8">
        <v>735.00199999999995</v>
      </c>
      <c r="E72" s="8">
        <f t="shared" si="4"/>
        <v>39.772835497835494</v>
      </c>
      <c r="F72" s="8">
        <v>1022</v>
      </c>
      <c r="G72" s="8">
        <f t="shared" si="5"/>
        <v>71.918003913894324</v>
      </c>
      <c r="H72" s="8">
        <v>1848</v>
      </c>
      <c r="I72" s="8">
        <v>735.00199999999995</v>
      </c>
      <c r="J72" s="8">
        <f t="shared" si="6"/>
        <v>39.772835497835494</v>
      </c>
      <c r="K72" s="8">
        <v>1022</v>
      </c>
      <c r="L72" s="8">
        <f t="shared" si="7"/>
        <v>71.918003913894324</v>
      </c>
      <c r="M72" s="8">
        <v>84</v>
      </c>
    </row>
    <row r="73" spans="1:13" x14ac:dyDescent="0.2">
      <c r="A73" s="7" t="s">
        <v>174</v>
      </c>
      <c r="B73" s="7" t="s">
        <v>412</v>
      </c>
      <c r="C73" s="8">
        <v>954785.45002999995</v>
      </c>
      <c r="D73" s="8">
        <v>345994.51409999997</v>
      </c>
      <c r="E73" s="8">
        <f t="shared" si="4"/>
        <v>36.237933253918833</v>
      </c>
      <c r="F73" s="8">
        <v>385525.45189000003</v>
      </c>
      <c r="G73" s="8">
        <f t="shared" si="5"/>
        <v>89.746218415359209</v>
      </c>
      <c r="H73" s="8"/>
      <c r="I73" s="8"/>
      <c r="J73" s="8" t="str">
        <f t="shared" si="6"/>
        <v xml:space="preserve"> </v>
      </c>
      <c r="K73" s="8"/>
      <c r="L73" s="8" t="str">
        <f t="shared" si="7"/>
        <v xml:space="preserve"> </v>
      </c>
      <c r="M73" s="8"/>
    </row>
    <row r="74" spans="1:13" x14ac:dyDescent="0.2">
      <c r="A74" s="7" t="s">
        <v>1076</v>
      </c>
      <c r="B74" s="7" t="s">
        <v>827</v>
      </c>
      <c r="C74" s="8">
        <v>735286.16183</v>
      </c>
      <c r="D74" s="8">
        <v>330192.30274000001</v>
      </c>
      <c r="E74" s="8">
        <f t="shared" si="4"/>
        <v>44.90663905848691</v>
      </c>
      <c r="F74" s="8">
        <v>352589.64795999997</v>
      </c>
      <c r="G74" s="8">
        <f t="shared" si="5"/>
        <v>93.647758704889469</v>
      </c>
      <c r="H74" s="8"/>
      <c r="I74" s="8"/>
      <c r="J74" s="8" t="str">
        <f t="shared" si="6"/>
        <v xml:space="preserve"> </v>
      </c>
      <c r="K74" s="8"/>
      <c r="L74" s="8" t="str">
        <f t="shared" si="7"/>
        <v xml:space="preserve"> </v>
      </c>
      <c r="M74" s="8"/>
    </row>
    <row r="75" spans="1:13" x14ac:dyDescent="0.2">
      <c r="A75" s="7" t="s">
        <v>1417</v>
      </c>
      <c r="B75" s="7" t="s">
        <v>1232</v>
      </c>
      <c r="C75" s="8">
        <v>618042.80000000005</v>
      </c>
      <c r="D75" s="8">
        <v>272904.21742</v>
      </c>
      <c r="E75" s="8">
        <f t="shared" si="4"/>
        <v>44.156200415246325</v>
      </c>
      <c r="F75" s="8">
        <v>282300.85634</v>
      </c>
      <c r="G75" s="8">
        <f t="shared" si="5"/>
        <v>96.671409700336582</v>
      </c>
      <c r="H75" s="8"/>
      <c r="I75" s="8"/>
      <c r="J75" s="8" t="str">
        <f t="shared" si="6"/>
        <v xml:space="preserve"> </v>
      </c>
      <c r="K75" s="8"/>
      <c r="L75" s="8" t="str">
        <f t="shared" si="7"/>
        <v xml:space="preserve"> </v>
      </c>
      <c r="M75" s="8"/>
    </row>
    <row r="76" spans="1:13" x14ac:dyDescent="0.2">
      <c r="A76" s="7" t="s">
        <v>831</v>
      </c>
      <c r="B76" s="7" t="s">
        <v>970</v>
      </c>
      <c r="C76" s="8">
        <v>67846.326629999996</v>
      </c>
      <c r="D76" s="8">
        <v>32133.96673</v>
      </c>
      <c r="E76" s="8">
        <f t="shared" si="4"/>
        <v>47.362868892287445</v>
      </c>
      <c r="F76" s="8">
        <v>36506.394659999998</v>
      </c>
      <c r="G76" s="8">
        <f t="shared" si="5"/>
        <v>88.022843749095657</v>
      </c>
      <c r="H76" s="8"/>
      <c r="I76" s="8"/>
      <c r="J76" s="8" t="str">
        <f t="shared" si="6"/>
        <v xml:space="preserve"> </v>
      </c>
      <c r="K76" s="8"/>
      <c r="L76" s="8" t="str">
        <f t="shared" si="7"/>
        <v xml:space="preserve"> </v>
      </c>
      <c r="M76" s="8"/>
    </row>
    <row r="77" spans="1:13" x14ac:dyDescent="0.2">
      <c r="A77" s="7" t="s">
        <v>709</v>
      </c>
      <c r="B77" s="7" t="s">
        <v>136</v>
      </c>
      <c r="C77" s="8">
        <v>49397.035199999998</v>
      </c>
      <c r="D77" s="8">
        <v>25154.118589999998</v>
      </c>
      <c r="E77" s="8">
        <f t="shared" si="4"/>
        <v>50.922324564936638</v>
      </c>
      <c r="F77" s="8">
        <v>33782.396959999998</v>
      </c>
      <c r="G77" s="8">
        <f t="shared" si="5"/>
        <v>74.45924757732169</v>
      </c>
      <c r="H77" s="8"/>
      <c r="I77" s="8"/>
      <c r="J77" s="8" t="str">
        <f t="shared" si="6"/>
        <v xml:space="preserve"> </v>
      </c>
      <c r="K77" s="8"/>
      <c r="L77" s="8" t="str">
        <f t="shared" si="7"/>
        <v xml:space="preserve"> </v>
      </c>
      <c r="M77" s="8"/>
    </row>
    <row r="78" spans="1:13" x14ac:dyDescent="0.2">
      <c r="A78" s="7" t="s">
        <v>1305</v>
      </c>
      <c r="B78" s="7" t="s">
        <v>1376</v>
      </c>
      <c r="C78" s="8">
        <v>219499.28820000001</v>
      </c>
      <c r="D78" s="8">
        <v>15802.211359999999</v>
      </c>
      <c r="E78" s="8">
        <f t="shared" si="4"/>
        <v>7.1992084756109005</v>
      </c>
      <c r="F78" s="8">
        <v>32935.803930000002</v>
      </c>
      <c r="G78" s="8">
        <f t="shared" si="5"/>
        <v>47.978823876851997</v>
      </c>
      <c r="H78" s="8"/>
      <c r="I78" s="8"/>
      <c r="J78" s="8" t="str">
        <f t="shared" si="6"/>
        <v xml:space="preserve"> </v>
      </c>
      <c r="K78" s="8"/>
      <c r="L78" s="8" t="str">
        <f t="shared" si="7"/>
        <v xml:space="preserve"> </v>
      </c>
      <c r="M78" s="8"/>
    </row>
    <row r="79" spans="1:13" x14ac:dyDescent="0.2">
      <c r="A79" s="7" t="s">
        <v>979</v>
      </c>
      <c r="B79" s="7" t="s">
        <v>735</v>
      </c>
      <c r="C79" s="8">
        <v>135015.20000000001</v>
      </c>
      <c r="D79" s="8">
        <v>2349.9705600000002</v>
      </c>
      <c r="E79" s="8">
        <f t="shared" si="4"/>
        <v>1.740522963340424</v>
      </c>
      <c r="F79" s="8">
        <v>18221.633040000001</v>
      </c>
      <c r="G79" s="8">
        <f t="shared" si="5"/>
        <v>12.896596890308137</v>
      </c>
      <c r="H79" s="8"/>
      <c r="I79" s="8"/>
      <c r="J79" s="8" t="str">
        <f t="shared" si="6"/>
        <v xml:space="preserve"> </v>
      </c>
      <c r="K79" s="8"/>
      <c r="L79" s="8" t="str">
        <f t="shared" si="7"/>
        <v xml:space="preserve"> </v>
      </c>
      <c r="M79" s="8"/>
    </row>
    <row r="80" spans="1:13" x14ac:dyDescent="0.2">
      <c r="A80" s="7" t="s">
        <v>1024</v>
      </c>
      <c r="B80" s="7" t="s">
        <v>1524</v>
      </c>
      <c r="C80" s="8">
        <v>58884.243999999999</v>
      </c>
      <c r="D80" s="8">
        <v>9780.2436899999993</v>
      </c>
      <c r="E80" s="8">
        <f t="shared" si="4"/>
        <v>16.609271047107267</v>
      </c>
      <c r="F80" s="8">
        <v>11593.06273</v>
      </c>
      <c r="G80" s="8">
        <f t="shared" si="5"/>
        <v>84.362898034624877</v>
      </c>
      <c r="H80" s="8"/>
      <c r="I80" s="8"/>
      <c r="J80" s="8" t="str">
        <f t="shared" si="6"/>
        <v xml:space="preserve"> </v>
      </c>
      <c r="K80" s="8"/>
      <c r="L80" s="8" t="str">
        <f t="shared" si="7"/>
        <v xml:space="preserve"> </v>
      </c>
      <c r="M80" s="8"/>
    </row>
    <row r="81" spans="1:13" x14ac:dyDescent="0.2">
      <c r="A81" s="7" t="s">
        <v>222</v>
      </c>
      <c r="B81" s="7" t="s">
        <v>208</v>
      </c>
      <c r="C81" s="8">
        <v>25599.8442</v>
      </c>
      <c r="D81" s="8">
        <v>3671.9971099999998</v>
      </c>
      <c r="E81" s="8">
        <f t="shared" si="4"/>
        <v>14.343826006566085</v>
      </c>
      <c r="F81" s="8">
        <v>3121.1081600000002</v>
      </c>
      <c r="G81" s="8">
        <f t="shared" si="5"/>
        <v>117.65042804540293</v>
      </c>
      <c r="H81" s="8"/>
      <c r="I81" s="8"/>
      <c r="J81" s="8" t="str">
        <f t="shared" si="6"/>
        <v xml:space="preserve"> </v>
      </c>
      <c r="K81" s="8"/>
      <c r="L81" s="8" t="str">
        <f t="shared" si="7"/>
        <v xml:space="preserve"> </v>
      </c>
      <c r="M81" s="8"/>
    </row>
    <row r="82" spans="1:13" x14ac:dyDescent="0.2">
      <c r="A82" s="7" t="s">
        <v>1476</v>
      </c>
      <c r="B82" s="7" t="s">
        <v>271</v>
      </c>
      <c r="C82" s="8">
        <v>15755.630999999999</v>
      </c>
      <c r="D82" s="8">
        <v>9042.3633499999996</v>
      </c>
      <c r="E82" s="8">
        <f t="shared" si="4"/>
        <v>57.391312033139144</v>
      </c>
      <c r="F82" s="8">
        <v>6774.2304400000003</v>
      </c>
      <c r="G82" s="8">
        <f t="shared" si="5"/>
        <v>133.48177966617857</v>
      </c>
      <c r="H82" s="8">
        <v>609</v>
      </c>
      <c r="I82" s="8">
        <v>110.0998</v>
      </c>
      <c r="J82" s="8">
        <f t="shared" si="6"/>
        <v>18.078784893267652</v>
      </c>
      <c r="K82" s="8">
        <v>104.97444</v>
      </c>
      <c r="L82" s="8">
        <f t="shared" si="7"/>
        <v>104.8824837741454</v>
      </c>
      <c r="M82" s="8">
        <v>43.441400000000002</v>
      </c>
    </row>
    <row r="83" spans="1:13" x14ac:dyDescent="0.2">
      <c r="A83" s="7" t="s">
        <v>1510</v>
      </c>
      <c r="B83" s="7" t="s">
        <v>754</v>
      </c>
      <c r="C83" s="8">
        <v>15169.630999999999</v>
      </c>
      <c r="D83" s="8">
        <v>8942.5391500000005</v>
      </c>
      <c r="E83" s="8">
        <f t="shared" si="4"/>
        <v>58.950274729820393</v>
      </c>
      <c r="F83" s="8">
        <v>6679.7067999999999</v>
      </c>
      <c r="G83" s="8">
        <f t="shared" si="5"/>
        <v>133.8762226809117</v>
      </c>
      <c r="H83" s="8">
        <v>23</v>
      </c>
      <c r="I83" s="8">
        <v>10.275600000000001</v>
      </c>
      <c r="J83" s="8">
        <f t="shared" si="6"/>
        <v>44.676521739130436</v>
      </c>
      <c r="K83" s="8">
        <v>10.450799999999999</v>
      </c>
      <c r="L83" s="8">
        <f t="shared" si="7"/>
        <v>98.32357331496155</v>
      </c>
      <c r="M83" s="8"/>
    </row>
    <row r="84" spans="1:13" x14ac:dyDescent="0.2">
      <c r="A84" s="7" t="s">
        <v>620</v>
      </c>
      <c r="B84" s="7" t="s">
        <v>1039</v>
      </c>
      <c r="C84" s="8">
        <v>15146.630999999999</v>
      </c>
      <c r="D84" s="8">
        <v>8932.2635499999997</v>
      </c>
      <c r="E84" s="8">
        <f t="shared" si="4"/>
        <v>58.971949273736193</v>
      </c>
      <c r="F84" s="8">
        <v>6669.2560000000003</v>
      </c>
      <c r="G84" s="8">
        <f t="shared" si="5"/>
        <v>133.93193408680068</v>
      </c>
      <c r="H84" s="8"/>
      <c r="I84" s="8"/>
      <c r="J84" s="8" t="str">
        <f t="shared" si="6"/>
        <v xml:space="preserve"> </v>
      </c>
      <c r="K84" s="8"/>
      <c r="L84" s="8" t="str">
        <f t="shared" si="7"/>
        <v xml:space="preserve"> </v>
      </c>
      <c r="M84" s="8"/>
    </row>
    <row r="85" spans="1:13" x14ac:dyDescent="0.2">
      <c r="A85" s="7" t="s">
        <v>841</v>
      </c>
      <c r="B85" s="7" t="s">
        <v>657</v>
      </c>
      <c r="C85" s="8">
        <v>23</v>
      </c>
      <c r="D85" s="8">
        <v>10.275600000000001</v>
      </c>
      <c r="E85" s="8">
        <f t="shared" si="4"/>
        <v>44.676521739130436</v>
      </c>
      <c r="F85" s="8">
        <v>10.450799999999999</v>
      </c>
      <c r="G85" s="8">
        <f t="shared" si="5"/>
        <v>98.32357331496155</v>
      </c>
      <c r="H85" s="8">
        <v>23</v>
      </c>
      <c r="I85" s="8">
        <v>10.275600000000001</v>
      </c>
      <c r="J85" s="8">
        <f t="shared" si="6"/>
        <v>44.676521739130436</v>
      </c>
      <c r="K85" s="8">
        <v>10.450799999999999</v>
      </c>
      <c r="L85" s="8">
        <f t="shared" si="7"/>
        <v>98.32357331496155</v>
      </c>
      <c r="M85" s="8"/>
    </row>
    <row r="86" spans="1:13" x14ac:dyDescent="0.2">
      <c r="A86" s="7" t="s">
        <v>197</v>
      </c>
      <c r="B86" s="7" t="s">
        <v>1250</v>
      </c>
      <c r="C86" s="8">
        <v>586</v>
      </c>
      <c r="D86" s="8">
        <v>99.824200000000005</v>
      </c>
      <c r="E86" s="8">
        <f t="shared" si="4"/>
        <v>17.034846416382255</v>
      </c>
      <c r="F86" s="8">
        <v>94.52364</v>
      </c>
      <c r="G86" s="8">
        <f t="shared" si="5"/>
        <v>105.60765539710491</v>
      </c>
      <c r="H86" s="8">
        <v>586</v>
      </c>
      <c r="I86" s="8">
        <v>99.824200000000005</v>
      </c>
      <c r="J86" s="8">
        <f t="shared" si="6"/>
        <v>17.034846416382255</v>
      </c>
      <c r="K86" s="8">
        <v>94.52364</v>
      </c>
      <c r="L86" s="8">
        <f t="shared" si="7"/>
        <v>105.60765539710491</v>
      </c>
      <c r="M86" s="8">
        <v>43.441400000000002</v>
      </c>
    </row>
    <row r="87" spans="1:13" x14ac:dyDescent="0.2">
      <c r="A87" s="7" t="s">
        <v>397</v>
      </c>
      <c r="B87" s="7" t="s">
        <v>1487</v>
      </c>
      <c r="C87" s="8">
        <v>572</v>
      </c>
      <c r="D87" s="8">
        <v>92.644999999999996</v>
      </c>
      <c r="E87" s="8">
        <f t="shared" si="4"/>
        <v>16.19667832167832</v>
      </c>
      <c r="F87" s="8">
        <v>83.046139999999994</v>
      </c>
      <c r="G87" s="8">
        <f t="shared" si="5"/>
        <v>111.55846617314182</v>
      </c>
      <c r="H87" s="8">
        <v>572</v>
      </c>
      <c r="I87" s="8">
        <v>92.644999999999996</v>
      </c>
      <c r="J87" s="8">
        <f t="shared" si="6"/>
        <v>16.19667832167832</v>
      </c>
      <c r="K87" s="8">
        <v>83.046139999999994</v>
      </c>
      <c r="L87" s="8">
        <f t="shared" si="7"/>
        <v>111.55846617314182</v>
      </c>
      <c r="M87" s="8">
        <v>39.874999999999993</v>
      </c>
    </row>
    <row r="88" spans="1:13" x14ac:dyDescent="0.2">
      <c r="A88" s="7" t="s">
        <v>1104</v>
      </c>
      <c r="B88" s="7" t="s">
        <v>1018</v>
      </c>
      <c r="C88" s="8">
        <v>14</v>
      </c>
      <c r="D88" s="8">
        <v>7.1791999999999998</v>
      </c>
      <c r="E88" s="8">
        <f t="shared" si="4"/>
        <v>51.28</v>
      </c>
      <c r="F88" s="8">
        <v>11.477499999999999</v>
      </c>
      <c r="G88" s="8">
        <f t="shared" si="5"/>
        <v>62.550206926595521</v>
      </c>
      <c r="H88" s="8">
        <v>14</v>
      </c>
      <c r="I88" s="8">
        <v>7.1791999999999998</v>
      </c>
      <c r="J88" s="8">
        <f t="shared" si="6"/>
        <v>51.28</v>
      </c>
      <c r="K88" s="8">
        <v>11.477499999999999</v>
      </c>
      <c r="L88" s="8">
        <f t="shared" si="7"/>
        <v>62.550206926595521</v>
      </c>
      <c r="M88" s="8">
        <v>3.5663999999999998</v>
      </c>
    </row>
    <row r="89" spans="1:13" x14ac:dyDescent="0.2">
      <c r="A89" s="7" t="s">
        <v>910</v>
      </c>
      <c r="B89" s="7" t="s">
        <v>857</v>
      </c>
      <c r="C89" s="8">
        <v>251205.6</v>
      </c>
      <c r="D89" s="8">
        <v>101343.86629999999</v>
      </c>
      <c r="E89" s="8">
        <f t="shared" si="4"/>
        <v>40.342996453900703</v>
      </c>
      <c r="F89" s="8">
        <v>121881.06693</v>
      </c>
      <c r="G89" s="8">
        <f t="shared" si="5"/>
        <v>83.149802387441241</v>
      </c>
      <c r="H89" s="8">
        <v>129239.6</v>
      </c>
      <c r="I89" s="8">
        <v>44016.445019999999</v>
      </c>
      <c r="J89" s="8">
        <f t="shared" si="6"/>
        <v>34.058017062881653</v>
      </c>
      <c r="K89" s="8">
        <v>63028.077519999999</v>
      </c>
      <c r="L89" s="8">
        <f t="shared" si="7"/>
        <v>69.836248782985251</v>
      </c>
      <c r="M89" s="8">
        <v>6403.9333299999998</v>
      </c>
    </row>
    <row r="90" spans="1:13" ht="25.5" x14ac:dyDescent="0.2">
      <c r="A90" s="7" t="s">
        <v>1343</v>
      </c>
      <c r="B90" s="7" t="s">
        <v>551</v>
      </c>
      <c r="C90" s="8"/>
      <c r="D90" s="8">
        <v>0.15</v>
      </c>
      <c r="E90" s="8" t="str">
        <f t="shared" si="4"/>
        <v xml:space="preserve"> </v>
      </c>
      <c r="F90" s="8"/>
      <c r="G90" s="8" t="str">
        <f t="shared" si="5"/>
        <v xml:space="preserve"> </v>
      </c>
      <c r="H90" s="8"/>
      <c r="I90" s="8">
        <v>0.15</v>
      </c>
      <c r="J90" s="8" t="str">
        <f t="shared" si="6"/>
        <v xml:space="preserve"> </v>
      </c>
      <c r="K90" s="8"/>
      <c r="L90" s="8" t="str">
        <f t="shared" si="7"/>
        <v xml:space="preserve"> </v>
      </c>
      <c r="M90" s="8"/>
    </row>
    <row r="91" spans="1:13" x14ac:dyDescent="0.2">
      <c r="A91" s="7" t="s">
        <v>1077</v>
      </c>
      <c r="B91" s="7" t="s">
        <v>493</v>
      </c>
      <c r="C91" s="8"/>
      <c r="D91" s="8">
        <v>0.15</v>
      </c>
      <c r="E91" s="8" t="str">
        <f t="shared" si="4"/>
        <v xml:space="preserve"> </v>
      </c>
      <c r="F91" s="8"/>
      <c r="G91" s="8" t="str">
        <f t="shared" si="5"/>
        <v xml:space="preserve"> </v>
      </c>
      <c r="H91" s="8"/>
      <c r="I91" s="8">
        <v>0.15</v>
      </c>
      <c r="J91" s="8" t="str">
        <f t="shared" si="6"/>
        <v xml:space="preserve"> </v>
      </c>
      <c r="K91" s="8"/>
      <c r="L91" s="8" t="str">
        <f t="shared" si="7"/>
        <v xml:space="preserve"> </v>
      </c>
      <c r="M91" s="8"/>
    </row>
    <row r="92" spans="1:13" x14ac:dyDescent="0.2">
      <c r="A92" s="7" t="s">
        <v>820</v>
      </c>
      <c r="B92" s="7" t="s">
        <v>1518</v>
      </c>
      <c r="C92" s="8">
        <v>120514.5</v>
      </c>
      <c r="D92" s="8">
        <v>56791.541279999998</v>
      </c>
      <c r="E92" s="8">
        <f t="shared" si="4"/>
        <v>47.124239224325706</v>
      </c>
      <c r="F92" s="8">
        <v>57870.333980000003</v>
      </c>
      <c r="G92" s="8">
        <f t="shared" si="5"/>
        <v>98.135845042171638</v>
      </c>
      <c r="H92" s="8"/>
      <c r="I92" s="8"/>
      <c r="J92" s="8" t="str">
        <f t="shared" si="6"/>
        <v xml:space="preserve"> </v>
      </c>
      <c r="K92" s="8"/>
      <c r="L92" s="8" t="str">
        <f t="shared" si="7"/>
        <v xml:space="preserve"> </v>
      </c>
      <c r="M92" s="8"/>
    </row>
    <row r="93" spans="1:13" x14ac:dyDescent="0.2">
      <c r="A93" s="7" t="s">
        <v>316</v>
      </c>
      <c r="B93" s="7" t="s">
        <v>172</v>
      </c>
      <c r="C93" s="8">
        <v>120514.5</v>
      </c>
      <c r="D93" s="8">
        <v>56791.541279999998</v>
      </c>
      <c r="E93" s="8">
        <f t="shared" si="4"/>
        <v>47.124239224325706</v>
      </c>
      <c r="F93" s="8">
        <v>57870.333980000003</v>
      </c>
      <c r="G93" s="8">
        <f t="shared" si="5"/>
        <v>98.135845042171638</v>
      </c>
      <c r="H93" s="8"/>
      <c r="I93" s="8"/>
      <c r="J93" s="8" t="str">
        <f t="shared" si="6"/>
        <v xml:space="preserve"> </v>
      </c>
      <c r="K93" s="8"/>
      <c r="L93" s="8" t="str">
        <f t="shared" si="7"/>
        <v xml:space="preserve"> </v>
      </c>
      <c r="M93" s="8"/>
    </row>
    <row r="94" spans="1:13" x14ac:dyDescent="0.2">
      <c r="A94" s="7" t="s">
        <v>1219</v>
      </c>
      <c r="B94" s="7" t="s">
        <v>1392</v>
      </c>
      <c r="C94" s="8">
        <v>335.5</v>
      </c>
      <c r="D94" s="8">
        <v>135.97999999999999</v>
      </c>
      <c r="E94" s="8">
        <f t="shared" si="4"/>
        <v>40.530551415797319</v>
      </c>
      <c r="F94" s="8">
        <v>159.65543</v>
      </c>
      <c r="G94" s="8">
        <f t="shared" si="5"/>
        <v>85.170920901343592</v>
      </c>
      <c r="H94" s="8"/>
      <c r="I94" s="8"/>
      <c r="J94" s="8" t="str">
        <f t="shared" si="6"/>
        <v xml:space="preserve"> </v>
      </c>
      <c r="K94" s="8"/>
      <c r="L94" s="8" t="str">
        <f t="shared" si="7"/>
        <v xml:space="preserve"> </v>
      </c>
      <c r="M94" s="8"/>
    </row>
    <row r="95" spans="1:13" ht="25.5" x14ac:dyDescent="0.2">
      <c r="A95" s="7" t="s">
        <v>974</v>
      </c>
      <c r="B95" s="7" t="s">
        <v>930</v>
      </c>
      <c r="C95" s="8">
        <v>335.5</v>
      </c>
      <c r="D95" s="8">
        <v>135.97999999999999</v>
      </c>
      <c r="E95" s="8">
        <f t="shared" si="4"/>
        <v>40.530551415797319</v>
      </c>
      <c r="F95" s="8">
        <v>159.65543</v>
      </c>
      <c r="G95" s="8">
        <f t="shared" si="5"/>
        <v>85.170920901343592</v>
      </c>
      <c r="H95" s="8"/>
      <c r="I95" s="8"/>
      <c r="J95" s="8" t="str">
        <f t="shared" si="6"/>
        <v xml:space="preserve"> </v>
      </c>
      <c r="K95" s="8"/>
      <c r="L95" s="8" t="str">
        <f t="shared" si="7"/>
        <v xml:space="preserve"> </v>
      </c>
      <c r="M95" s="8"/>
    </row>
    <row r="96" spans="1:13" ht="25.5" x14ac:dyDescent="0.2">
      <c r="A96" s="7" t="s">
        <v>137</v>
      </c>
      <c r="B96" s="7" t="s">
        <v>401</v>
      </c>
      <c r="C96" s="8">
        <v>6062.5</v>
      </c>
      <c r="D96" s="8">
        <v>1647</v>
      </c>
      <c r="E96" s="8">
        <f t="shared" si="4"/>
        <v>27.16701030927835</v>
      </c>
      <c r="F96" s="8">
        <v>4569.1000000000004</v>
      </c>
      <c r="G96" s="8">
        <f t="shared" si="5"/>
        <v>36.046486178897375</v>
      </c>
      <c r="H96" s="8">
        <v>6062.5</v>
      </c>
      <c r="I96" s="8">
        <v>1647</v>
      </c>
      <c r="J96" s="8">
        <f t="shared" si="6"/>
        <v>27.16701030927835</v>
      </c>
      <c r="K96" s="8">
        <v>4569.1000000000004</v>
      </c>
      <c r="L96" s="8">
        <f t="shared" si="7"/>
        <v>36.046486178897375</v>
      </c>
      <c r="M96" s="8">
        <v>15.650000000000091</v>
      </c>
    </row>
    <row r="97" spans="1:13" x14ac:dyDescent="0.2">
      <c r="A97" s="7" t="s">
        <v>552</v>
      </c>
      <c r="B97" s="7" t="s">
        <v>211</v>
      </c>
      <c r="C97" s="8">
        <v>124293.1</v>
      </c>
      <c r="D97" s="8">
        <v>42769.195019999999</v>
      </c>
      <c r="E97" s="8">
        <f t="shared" si="4"/>
        <v>34.409951171867142</v>
      </c>
      <c r="F97" s="8">
        <v>59281.97752</v>
      </c>
      <c r="G97" s="8">
        <f t="shared" si="5"/>
        <v>72.145358183388751</v>
      </c>
      <c r="H97" s="8">
        <v>123177.1</v>
      </c>
      <c r="I97" s="8">
        <v>42369.295019999998</v>
      </c>
      <c r="J97" s="8">
        <f t="shared" si="6"/>
        <v>34.397055150673296</v>
      </c>
      <c r="K97" s="8">
        <v>58458.97752</v>
      </c>
      <c r="L97" s="8">
        <f t="shared" si="7"/>
        <v>72.476969008745669</v>
      </c>
      <c r="M97" s="8">
        <v>6388.2833299999984</v>
      </c>
    </row>
    <row r="98" spans="1:13" ht="25.5" x14ac:dyDescent="0.2">
      <c r="A98" s="7" t="s">
        <v>80</v>
      </c>
      <c r="B98" s="7" t="s">
        <v>346</v>
      </c>
      <c r="C98" s="8">
        <v>1259</v>
      </c>
      <c r="D98" s="8">
        <v>34.270000000000003</v>
      </c>
      <c r="E98" s="8">
        <f t="shared" si="4"/>
        <v>2.7220015885623514</v>
      </c>
      <c r="F98" s="8">
        <v>686.05</v>
      </c>
      <c r="G98" s="8">
        <f t="shared" si="5"/>
        <v>4.9952627359521911</v>
      </c>
      <c r="H98" s="8">
        <v>1259</v>
      </c>
      <c r="I98" s="8">
        <v>34.270000000000003</v>
      </c>
      <c r="J98" s="8">
        <f t="shared" si="6"/>
        <v>2.7220015885623514</v>
      </c>
      <c r="K98" s="8">
        <v>686.05</v>
      </c>
      <c r="L98" s="8">
        <f t="shared" si="7"/>
        <v>4.9952627359521911</v>
      </c>
      <c r="M98" s="8">
        <v>6.7600000000000016</v>
      </c>
    </row>
    <row r="99" spans="1:13" x14ac:dyDescent="0.2">
      <c r="A99" s="7" t="s">
        <v>279</v>
      </c>
      <c r="B99" s="7" t="s">
        <v>793</v>
      </c>
      <c r="C99" s="8">
        <v>77200</v>
      </c>
      <c r="D99" s="8">
        <v>25232.608349999999</v>
      </c>
      <c r="E99" s="8">
        <f t="shared" si="4"/>
        <v>32.684725841968913</v>
      </c>
      <c r="F99" s="8">
        <v>33131.440020000002</v>
      </c>
      <c r="G99" s="8">
        <f t="shared" si="5"/>
        <v>76.159105474341516</v>
      </c>
      <c r="H99" s="8">
        <v>77200</v>
      </c>
      <c r="I99" s="8">
        <v>25232.608349999999</v>
      </c>
      <c r="J99" s="8">
        <f t="shared" si="6"/>
        <v>32.684725841968913</v>
      </c>
      <c r="K99" s="8">
        <v>33131.440020000002</v>
      </c>
      <c r="L99" s="8">
        <f t="shared" si="7"/>
        <v>76.159105474341516</v>
      </c>
      <c r="M99" s="8">
        <v>4547.1533299999974</v>
      </c>
    </row>
    <row r="100" spans="1:13" ht="25.5" x14ac:dyDescent="0.2">
      <c r="A100" s="7" t="s">
        <v>497</v>
      </c>
      <c r="B100" s="7" t="s">
        <v>1416</v>
      </c>
      <c r="C100" s="8">
        <v>22312.5</v>
      </c>
      <c r="D100" s="8">
        <v>5705.4166699999996</v>
      </c>
      <c r="E100" s="8">
        <f t="shared" si="4"/>
        <v>25.57049487955182</v>
      </c>
      <c r="F100" s="8">
        <v>11636.5</v>
      </c>
      <c r="G100" s="8">
        <f t="shared" si="5"/>
        <v>49.030349933399215</v>
      </c>
      <c r="H100" s="8">
        <v>22312.5</v>
      </c>
      <c r="I100" s="8">
        <v>5705.4166699999996</v>
      </c>
      <c r="J100" s="8">
        <f t="shared" si="6"/>
        <v>25.57049487955182</v>
      </c>
      <c r="K100" s="8">
        <v>11636.5</v>
      </c>
      <c r="L100" s="8">
        <f t="shared" si="7"/>
        <v>49.030349933399215</v>
      </c>
      <c r="M100" s="8">
        <v>151.25</v>
      </c>
    </row>
    <row r="101" spans="1:13" ht="25.5" x14ac:dyDescent="0.2">
      <c r="A101" s="7" t="s">
        <v>455</v>
      </c>
      <c r="B101" s="7" t="s">
        <v>282</v>
      </c>
      <c r="C101" s="8">
        <v>22312.5</v>
      </c>
      <c r="D101" s="8">
        <v>5705.4166699999996</v>
      </c>
      <c r="E101" s="8">
        <f t="shared" si="4"/>
        <v>25.57049487955182</v>
      </c>
      <c r="F101" s="8">
        <v>11636.5</v>
      </c>
      <c r="G101" s="8">
        <f t="shared" si="5"/>
        <v>49.030349933399215</v>
      </c>
      <c r="H101" s="8">
        <v>22312.5</v>
      </c>
      <c r="I101" s="8">
        <v>5705.4166699999996</v>
      </c>
      <c r="J101" s="8">
        <f t="shared" si="6"/>
        <v>25.57049487955182</v>
      </c>
      <c r="K101" s="8">
        <v>11636.5</v>
      </c>
      <c r="L101" s="8">
        <f t="shared" si="7"/>
        <v>49.030349933399215</v>
      </c>
      <c r="M101" s="8">
        <v>151.25</v>
      </c>
    </row>
    <row r="102" spans="1:13" x14ac:dyDescent="0.2">
      <c r="A102" s="7" t="s">
        <v>798</v>
      </c>
      <c r="B102" s="7" t="s">
        <v>764</v>
      </c>
      <c r="C102" s="8">
        <v>4321.8</v>
      </c>
      <c r="D102" s="8">
        <v>1408.6545000000001</v>
      </c>
      <c r="E102" s="8">
        <f t="shared" si="4"/>
        <v>32.594162154657781</v>
      </c>
      <c r="F102" s="8">
        <v>2598.605</v>
      </c>
      <c r="G102" s="8">
        <f t="shared" si="5"/>
        <v>54.208103963472709</v>
      </c>
      <c r="H102" s="8">
        <v>4321.8</v>
      </c>
      <c r="I102" s="8">
        <v>1408.6545000000001</v>
      </c>
      <c r="J102" s="8">
        <f t="shared" si="6"/>
        <v>32.594162154657781</v>
      </c>
      <c r="K102" s="8">
        <v>2598.605</v>
      </c>
      <c r="L102" s="8">
        <f t="shared" si="7"/>
        <v>54.208103963472709</v>
      </c>
      <c r="M102" s="8">
        <v>103.20000000000005</v>
      </c>
    </row>
    <row r="103" spans="1:13" ht="25.5" x14ac:dyDescent="0.2">
      <c r="A103" s="7" t="s">
        <v>294</v>
      </c>
      <c r="B103" s="7" t="s">
        <v>1233</v>
      </c>
      <c r="C103" s="8">
        <v>145</v>
      </c>
      <c r="D103" s="8">
        <v>33.6</v>
      </c>
      <c r="E103" s="8">
        <f t="shared" si="4"/>
        <v>23.172413793103448</v>
      </c>
      <c r="F103" s="8">
        <v>79.2</v>
      </c>
      <c r="G103" s="8">
        <f t="shared" si="5"/>
        <v>42.424242424242422</v>
      </c>
      <c r="H103" s="8"/>
      <c r="I103" s="8"/>
      <c r="J103" s="8"/>
      <c r="K103" s="8"/>
      <c r="L103" s="8"/>
      <c r="M103" s="8"/>
    </row>
    <row r="104" spans="1:13" x14ac:dyDescent="0.2">
      <c r="A104" s="7" t="s">
        <v>528</v>
      </c>
      <c r="B104" s="7" t="s">
        <v>322</v>
      </c>
      <c r="C104" s="8"/>
      <c r="D104" s="8">
        <v>10.5</v>
      </c>
      <c r="E104" s="8" t="str">
        <f t="shared" si="4"/>
        <v xml:space="preserve"> </v>
      </c>
      <c r="F104" s="8"/>
      <c r="G104" s="8" t="str">
        <f t="shared" si="5"/>
        <v xml:space="preserve"> </v>
      </c>
      <c r="H104" s="8"/>
      <c r="I104" s="8"/>
      <c r="J104" s="8"/>
      <c r="K104" s="8"/>
      <c r="L104" s="8"/>
      <c r="M104" s="8"/>
    </row>
    <row r="105" spans="1:13" ht="38.25" x14ac:dyDescent="0.2">
      <c r="A105" s="7" t="s">
        <v>58</v>
      </c>
      <c r="B105" s="7" t="s">
        <v>141</v>
      </c>
      <c r="C105" s="8">
        <v>40</v>
      </c>
      <c r="D105" s="8">
        <v>76</v>
      </c>
      <c r="E105" s="8">
        <f t="shared" si="4"/>
        <v>190</v>
      </c>
      <c r="F105" s="8">
        <v>24</v>
      </c>
      <c r="G105" s="8" t="str">
        <f t="shared" si="5"/>
        <v>свыше 200</v>
      </c>
      <c r="H105" s="8"/>
      <c r="I105" s="8"/>
      <c r="J105" s="8"/>
      <c r="K105" s="8"/>
      <c r="L105" s="8"/>
      <c r="M105" s="8"/>
    </row>
    <row r="106" spans="1:13" ht="25.5" x14ac:dyDescent="0.2">
      <c r="A106" s="7" t="s">
        <v>1230</v>
      </c>
      <c r="B106" s="7" t="s">
        <v>241</v>
      </c>
      <c r="C106" s="8">
        <v>15715</v>
      </c>
      <c r="D106" s="8">
        <v>8929.5205000000005</v>
      </c>
      <c r="E106" s="8">
        <f t="shared" si="4"/>
        <v>56.82163856188356</v>
      </c>
      <c r="F106" s="8">
        <v>9309.9575000000004</v>
      </c>
      <c r="G106" s="8">
        <f t="shared" si="5"/>
        <v>95.913654815287828</v>
      </c>
      <c r="H106" s="8">
        <v>15715</v>
      </c>
      <c r="I106" s="8">
        <v>8929.5205000000005</v>
      </c>
      <c r="J106" s="8">
        <f t="shared" si="6"/>
        <v>56.82163856188356</v>
      </c>
      <c r="K106" s="8">
        <v>9309.9575000000004</v>
      </c>
      <c r="L106" s="8">
        <f t="shared" si="7"/>
        <v>95.913654815287828</v>
      </c>
      <c r="M106" s="8">
        <v>1476.5200000000004</v>
      </c>
    </row>
    <row r="107" spans="1:13" ht="25.5" x14ac:dyDescent="0.2">
      <c r="A107" s="7" t="s">
        <v>391</v>
      </c>
      <c r="B107" s="7" t="s">
        <v>957</v>
      </c>
      <c r="C107" s="8">
        <v>7290</v>
      </c>
      <c r="D107" s="8">
        <v>4629.6305000000002</v>
      </c>
      <c r="E107" s="8">
        <f t="shared" si="4"/>
        <v>63.506591220850481</v>
      </c>
      <c r="F107" s="8">
        <v>4865.0775000000003</v>
      </c>
      <c r="G107" s="8">
        <f t="shared" si="5"/>
        <v>95.160467639004722</v>
      </c>
      <c r="H107" s="8">
        <v>7290</v>
      </c>
      <c r="I107" s="8">
        <v>4629.6305000000002</v>
      </c>
      <c r="J107" s="8">
        <f t="shared" si="6"/>
        <v>63.506591220850481</v>
      </c>
      <c r="K107" s="8">
        <v>4865.0775000000003</v>
      </c>
      <c r="L107" s="8">
        <f t="shared" si="7"/>
        <v>95.160467639004722</v>
      </c>
      <c r="M107" s="8">
        <v>706.82000000000016</v>
      </c>
    </row>
    <row r="108" spans="1:13" ht="63.75" x14ac:dyDescent="0.2">
      <c r="A108" s="7" t="s">
        <v>1200</v>
      </c>
      <c r="B108" s="7" t="s">
        <v>277</v>
      </c>
      <c r="C108" s="8">
        <v>8425</v>
      </c>
      <c r="D108" s="8">
        <v>4299.8900000000003</v>
      </c>
      <c r="E108" s="8">
        <f t="shared" si="4"/>
        <v>51.0372700296736</v>
      </c>
      <c r="F108" s="8">
        <v>4444.88</v>
      </c>
      <c r="G108" s="8">
        <f t="shared" si="5"/>
        <v>96.738044671622177</v>
      </c>
      <c r="H108" s="8">
        <v>8425</v>
      </c>
      <c r="I108" s="8">
        <v>4299.8900000000003</v>
      </c>
      <c r="J108" s="8">
        <f t="shared" si="6"/>
        <v>51.0372700296736</v>
      </c>
      <c r="K108" s="8">
        <v>4444.88</v>
      </c>
      <c r="L108" s="8">
        <f t="shared" si="7"/>
        <v>96.738044671622177</v>
      </c>
      <c r="M108" s="8">
        <v>769.70000000000027</v>
      </c>
    </row>
    <row r="109" spans="1:13" x14ac:dyDescent="0.2">
      <c r="A109" s="7" t="s">
        <v>1422</v>
      </c>
      <c r="B109" s="7" t="s">
        <v>966</v>
      </c>
      <c r="C109" s="8">
        <v>905</v>
      </c>
      <c r="D109" s="8">
        <v>267</v>
      </c>
      <c r="E109" s="8">
        <f t="shared" si="4"/>
        <v>29.502762430939228</v>
      </c>
      <c r="F109" s="8">
        <v>715</v>
      </c>
      <c r="G109" s="8">
        <f t="shared" si="5"/>
        <v>37.34265734265734</v>
      </c>
      <c r="H109" s="8"/>
      <c r="I109" s="8"/>
      <c r="J109" s="8"/>
      <c r="K109" s="8"/>
      <c r="L109" s="8"/>
      <c r="M109" s="8"/>
    </row>
    <row r="110" spans="1:13" ht="38.25" x14ac:dyDescent="0.2">
      <c r="A110" s="7" t="s">
        <v>989</v>
      </c>
      <c r="B110" s="7" t="s">
        <v>941</v>
      </c>
      <c r="C110" s="8">
        <v>4.8</v>
      </c>
      <c r="D110" s="8">
        <v>1.6</v>
      </c>
      <c r="E110" s="8">
        <f t="shared" si="4"/>
        <v>33.333333333333336</v>
      </c>
      <c r="F110" s="8">
        <v>1.6</v>
      </c>
      <c r="G110" s="8">
        <f t="shared" si="5"/>
        <v>100</v>
      </c>
      <c r="H110" s="8">
        <v>4.8</v>
      </c>
      <c r="I110" s="8">
        <v>1.6</v>
      </c>
      <c r="J110" s="8">
        <f t="shared" si="6"/>
        <v>33.333333333333336</v>
      </c>
      <c r="K110" s="8">
        <v>1.6</v>
      </c>
      <c r="L110" s="8">
        <f t="shared" si="7"/>
        <v>100</v>
      </c>
      <c r="M110" s="8"/>
    </row>
    <row r="111" spans="1:13" ht="25.5" x14ac:dyDescent="0.2">
      <c r="A111" s="7" t="s">
        <v>514</v>
      </c>
      <c r="B111" s="7" t="s">
        <v>938</v>
      </c>
      <c r="C111" s="8">
        <v>250</v>
      </c>
      <c r="D111" s="8">
        <v>136</v>
      </c>
      <c r="E111" s="8">
        <f t="shared" si="4"/>
        <v>54.400000000000006</v>
      </c>
      <c r="F111" s="8">
        <v>89.6</v>
      </c>
      <c r="G111" s="8">
        <f t="shared" si="5"/>
        <v>151.78571428571431</v>
      </c>
      <c r="H111" s="8">
        <v>224</v>
      </c>
      <c r="I111" s="8">
        <v>123.2</v>
      </c>
      <c r="J111" s="8">
        <f t="shared" si="6"/>
        <v>55.000000000000007</v>
      </c>
      <c r="K111" s="8">
        <v>84.8</v>
      </c>
      <c r="L111" s="8">
        <f t="shared" si="7"/>
        <v>145.28301886792454</v>
      </c>
      <c r="M111" s="8">
        <v>9.6000000000000085</v>
      </c>
    </row>
    <row r="112" spans="1:13" ht="38.25" x14ac:dyDescent="0.2">
      <c r="A112" s="7" t="s">
        <v>477</v>
      </c>
      <c r="B112" s="7" t="s">
        <v>1187</v>
      </c>
      <c r="C112" s="8">
        <v>224</v>
      </c>
      <c r="D112" s="8">
        <v>123.2</v>
      </c>
      <c r="E112" s="8">
        <f t="shared" si="4"/>
        <v>55.000000000000007</v>
      </c>
      <c r="F112" s="8">
        <v>84.8</v>
      </c>
      <c r="G112" s="8">
        <f t="shared" si="5"/>
        <v>145.28301886792454</v>
      </c>
      <c r="H112" s="8">
        <v>224</v>
      </c>
      <c r="I112" s="8">
        <v>123.2</v>
      </c>
      <c r="J112" s="8">
        <f t="shared" si="6"/>
        <v>55.000000000000007</v>
      </c>
      <c r="K112" s="8">
        <v>84.8</v>
      </c>
      <c r="L112" s="8">
        <f t="shared" si="7"/>
        <v>145.28301886792454</v>
      </c>
      <c r="M112" s="8">
        <v>9.6000000000000085</v>
      </c>
    </row>
    <row r="113" spans="1:13" ht="25.5" x14ac:dyDescent="0.2">
      <c r="A113" s="7" t="s">
        <v>1280</v>
      </c>
      <c r="B113" s="7" t="s">
        <v>360</v>
      </c>
      <c r="C113" s="8">
        <v>26</v>
      </c>
      <c r="D113" s="8">
        <v>12.8</v>
      </c>
      <c r="E113" s="8">
        <f t="shared" si="4"/>
        <v>49.230769230769234</v>
      </c>
      <c r="F113" s="8">
        <v>4.8</v>
      </c>
      <c r="G113" s="8" t="str">
        <f t="shared" si="5"/>
        <v>свыше 200</v>
      </c>
      <c r="H113" s="8"/>
      <c r="I113" s="8"/>
      <c r="J113" s="8"/>
      <c r="K113" s="8"/>
      <c r="L113" s="8"/>
      <c r="M113" s="8"/>
    </row>
    <row r="114" spans="1:13" x14ac:dyDescent="0.2">
      <c r="A114" s="7" t="s">
        <v>792</v>
      </c>
      <c r="B114" s="7" t="s">
        <v>694</v>
      </c>
      <c r="C114" s="8">
        <v>41</v>
      </c>
      <c r="D114" s="8">
        <v>25.074999999999999</v>
      </c>
      <c r="E114" s="8">
        <f t="shared" si="4"/>
        <v>61.158536585365852</v>
      </c>
      <c r="F114" s="8">
        <v>14.025</v>
      </c>
      <c r="G114" s="8">
        <f t="shared" si="5"/>
        <v>178.78787878787878</v>
      </c>
      <c r="H114" s="8">
        <v>41</v>
      </c>
      <c r="I114" s="8">
        <v>25.074999999999999</v>
      </c>
      <c r="J114" s="8">
        <f t="shared" si="6"/>
        <v>61.158536585365852</v>
      </c>
      <c r="K114" s="8">
        <v>14.025</v>
      </c>
      <c r="L114" s="8">
        <f t="shared" si="7"/>
        <v>178.78787878787878</v>
      </c>
      <c r="M114" s="8">
        <v>3.3000000000000007</v>
      </c>
    </row>
    <row r="115" spans="1:13" ht="25.5" x14ac:dyDescent="0.2">
      <c r="A115" s="7" t="s">
        <v>502</v>
      </c>
      <c r="B115" s="7" t="s">
        <v>463</v>
      </c>
      <c r="C115" s="8">
        <v>1389</v>
      </c>
      <c r="D115" s="8">
        <v>443.95</v>
      </c>
      <c r="E115" s="8">
        <f t="shared" si="4"/>
        <v>31.961843052555793</v>
      </c>
      <c r="F115" s="8">
        <v>741</v>
      </c>
      <c r="G115" s="8">
        <f t="shared" si="5"/>
        <v>59.912280701754383</v>
      </c>
      <c r="H115" s="8">
        <v>1389</v>
      </c>
      <c r="I115" s="8">
        <v>443.95</v>
      </c>
      <c r="J115" s="8">
        <f t="shared" si="6"/>
        <v>31.961843052555793</v>
      </c>
      <c r="K115" s="8">
        <v>741</v>
      </c>
      <c r="L115" s="8">
        <f t="shared" si="7"/>
        <v>59.912280701754383</v>
      </c>
      <c r="M115" s="8">
        <v>3</v>
      </c>
    </row>
    <row r="116" spans="1:13" ht="25.5" x14ac:dyDescent="0.2">
      <c r="A116" s="7" t="s">
        <v>741</v>
      </c>
      <c r="B116" s="7" t="s">
        <v>1377</v>
      </c>
      <c r="C116" s="8">
        <v>200</v>
      </c>
      <c r="D116" s="8">
        <v>65</v>
      </c>
      <c r="E116" s="8">
        <f t="shared" si="4"/>
        <v>32.5</v>
      </c>
      <c r="F116" s="8">
        <v>90</v>
      </c>
      <c r="G116" s="8">
        <f t="shared" si="5"/>
        <v>72.222222222222214</v>
      </c>
      <c r="H116" s="8">
        <v>200</v>
      </c>
      <c r="I116" s="8">
        <v>65</v>
      </c>
      <c r="J116" s="8">
        <f t="shared" si="6"/>
        <v>32.5</v>
      </c>
      <c r="K116" s="8">
        <v>90</v>
      </c>
      <c r="L116" s="8">
        <f t="shared" si="7"/>
        <v>72.222222222222214</v>
      </c>
      <c r="M116" s="8">
        <v>12.5</v>
      </c>
    </row>
    <row r="117" spans="1:13" ht="25.5" x14ac:dyDescent="0.2">
      <c r="A117" s="7" t="s">
        <v>808</v>
      </c>
      <c r="B117" s="7" t="s">
        <v>693</v>
      </c>
      <c r="C117" s="8">
        <v>510</v>
      </c>
      <c r="D117" s="8">
        <v>400</v>
      </c>
      <c r="E117" s="8">
        <f t="shared" si="4"/>
        <v>78.431372549019613</v>
      </c>
      <c r="F117" s="8">
        <v>165</v>
      </c>
      <c r="G117" s="8" t="str">
        <f t="shared" si="5"/>
        <v>свыше 200</v>
      </c>
      <c r="H117" s="8">
        <v>510</v>
      </c>
      <c r="I117" s="8">
        <v>400</v>
      </c>
      <c r="J117" s="8">
        <f t="shared" si="6"/>
        <v>78.431372549019613</v>
      </c>
      <c r="K117" s="8">
        <v>165</v>
      </c>
      <c r="L117" s="8" t="str">
        <f t="shared" si="7"/>
        <v>свыше 200</v>
      </c>
      <c r="M117" s="8">
        <v>75</v>
      </c>
    </row>
    <row r="118" spans="1:13" x14ac:dyDescent="0.2">
      <c r="A118" s="7" t="s">
        <v>275</v>
      </c>
      <c r="B118" s="7" t="s">
        <v>557</v>
      </c>
      <c r="C118" s="8">
        <v>12.603569999999999</v>
      </c>
      <c r="D118" s="8">
        <v>8.3537800000000004</v>
      </c>
      <c r="E118" s="8">
        <f t="shared" si="4"/>
        <v>66.281061635711154</v>
      </c>
      <c r="F118" s="8">
        <v>41.859949999999998</v>
      </c>
      <c r="G118" s="8">
        <f t="shared" si="5"/>
        <v>19.956497798014571</v>
      </c>
      <c r="H118" s="8">
        <v>12.6</v>
      </c>
      <c r="I118" s="8">
        <v>4.4755599999999998</v>
      </c>
      <c r="J118" s="8">
        <f t="shared" si="6"/>
        <v>35.520317460317457</v>
      </c>
      <c r="K118" s="8">
        <v>20.55996</v>
      </c>
      <c r="L118" s="8">
        <f t="shared" si="7"/>
        <v>21.768330288580326</v>
      </c>
      <c r="M118" s="8">
        <v>1.3345699999999998</v>
      </c>
    </row>
    <row r="119" spans="1:13" x14ac:dyDescent="0.2">
      <c r="A119" s="7" t="s">
        <v>1430</v>
      </c>
      <c r="B119" s="7" t="s">
        <v>1435</v>
      </c>
      <c r="C119" s="8"/>
      <c r="D119" s="8">
        <v>0.18124000000000001</v>
      </c>
      <c r="E119" s="8" t="str">
        <f t="shared" si="4"/>
        <v xml:space="preserve"> </v>
      </c>
      <c r="F119" s="8">
        <v>3.3614600000000001</v>
      </c>
      <c r="G119" s="8">
        <f t="shared" si="5"/>
        <v>5.3917047949402939</v>
      </c>
      <c r="H119" s="8"/>
      <c r="I119" s="8"/>
      <c r="J119" s="8"/>
      <c r="K119" s="8"/>
      <c r="L119" s="8"/>
      <c r="M119" s="8"/>
    </row>
    <row r="120" spans="1:13" x14ac:dyDescent="0.2">
      <c r="A120" s="7" t="s">
        <v>921</v>
      </c>
      <c r="B120" s="7" t="s">
        <v>681</v>
      </c>
      <c r="C120" s="8"/>
      <c r="D120" s="8">
        <v>2.1340000000000001E-2</v>
      </c>
      <c r="E120" s="8" t="str">
        <f t="shared" si="4"/>
        <v xml:space="preserve"> </v>
      </c>
      <c r="F120" s="8">
        <v>0.51527999999999996</v>
      </c>
      <c r="G120" s="8">
        <f t="shared" si="5"/>
        <v>4.1414376649588576</v>
      </c>
      <c r="H120" s="8"/>
      <c r="I120" s="8"/>
      <c r="J120" s="8"/>
      <c r="K120" s="8"/>
      <c r="L120" s="8"/>
      <c r="M120" s="8"/>
    </row>
    <row r="121" spans="1:13" x14ac:dyDescent="0.2">
      <c r="A121" s="7" t="s">
        <v>953</v>
      </c>
      <c r="B121" s="7" t="s">
        <v>606</v>
      </c>
      <c r="C121" s="8"/>
      <c r="D121" s="8">
        <v>0.15989999999999999</v>
      </c>
      <c r="E121" s="8" t="str">
        <f t="shared" si="4"/>
        <v xml:space="preserve"> </v>
      </c>
      <c r="F121" s="8">
        <v>2.8461799999999999</v>
      </c>
      <c r="G121" s="8">
        <f t="shared" si="5"/>
        <v>5.6180564827242128</v>
      </c>
      <c r="H121" s="8"/>
      <c r="I121" s="8"/>
      <c r="J121" s="8"/>
      <c r="K121" s="8"/>
      <c r="L121" s="8"/>
      <c r="M121" s="8"/>
    </row>
    <row r="122" spans="1:13" x14ac:dyDescent="0.2">
      <c r="A122" s="7" t="s">
        <v>1330</v>
      </c>
      <c r="B122" s="7" t="s">
        <v>1012</v>
      </c>
      <c r="C122" s="8">
        <v>3</v>
      </c>
      <c r="D122" s="8"/>
      <c r="E122" s="8" t="str">
        <f t="shared" si="4"/>
        <v/>
      </c>
      <c r="F122" s="8">
        <v>2.3046000000000002</v>
      </c>
      <c r="G122" s="8" t="str">
        <f t="shared" si="5"/>
        <v/>
      </c>
      <c r="H122" s="8">
        <v>3</v>
      </c>
      <c r="I122" s="8"/>
      <c r="J122" s="8"/>
      <c r="K122" s="8">
        <v>2.3046000000000002</v>
      </c>
      <c r="L122" s="8"/>
      <c r="M122" s="8"/>
    </row>
    <row r="123" spans="1:13" x14ac:dyDescent="0.2">
      <c r="A123" s="7" t="s">
        <v>1055</v>
      </c>
      <c r="B123" s="7" t="s">
        <v>237</v>
      </c>
      <c r="C123" s="8">
        <v>1</v>
      </c>
      <c r="D123" s="8"/>
      <c r="E123" s="8" t="str">
        <f t="shared" si="4"/>
        <v/>
      </c>
      <c r="F123" s="8">
        <v>0.80759999999999998</v>
      </c>
      <c r="G123" s="8" t="str">
        <f t="shared" si="5"/>
        <v/>
      </c>
      <c r="H123" s="8">
        <v>1</v>
      </c>
      <c r="I123" s="8"/>
      <c r="J123" s="8"/>
      <c r="K123" s="8">
        <v>0.80759999999999998</v>
      </c>
      <c r="L123" s="8"/>
      <c r="M123" s="8"/>
    </row>
    <row r="124" spans="1:13" x14ac:dyDescent="0.2">
      <c r="A124" s="7" t="s">
        <v>729</v>
      </c>
      <c r="B124" s="7" t="s">
        <v>1528</v>
      </c>
      <c r="C124" s="8">
        <v>1</v>
      </c>
      <c r="D124" s="8"/>
      <c r="E124" s="8" t="str">
        <f t="shared" si="4"/>
        <v/>
      </c>
      <c r="F124" s="8">
        <v>0.80759999999999998</v>
      </c>
      <c r="G124" s="8" t="str">
        <f t="shared" si="5"/>
        <v/>
      </c>
      <c r="H124" s="8">
        <v>1</v>
      </c>
      <c r="I124" s="8"/>
      <c r="J124" s="8"/>
      <c r="K124" s="8">
        <v>0.80759999999999998</v>
      </c>
      <c r="L124" s="8"/>
      <c r="M124" s="8"/>
    </row>
    <row r="125" spans="1:13" x14ac:dyDescent="0.2">
      <c r="A125" s="7" t="s">
        <v>1271</v>
      </c>
      <c r="B125" s="7" t="s">
        <v>1426</v>
      </c>
      <c r="C125" s="8">
        <v>2</v>
      </c>
      <c r="D125" s="8"/>
      <c r="E125" s="8" t="str">
        <f t="shared" si="4"/>
        <v/>
      </c>
      <c r="F125" s="8"/>
      <c r="G125" s="8" t="str">
        <f t="shared" si="5"/>
        <v xml:space="preserve"> </v>
      </c>
      <c r="H125" s="8">
        <v>2</v>
      </c>
      <c r="I125" s="8"/>
      <c r="J125" s="8"/>
      <c r="K125" s="8"/>
      <c r="L125" s="8"/>
      <c r="M125" s="8"/>
    </row>
    <row r="126" spans="1:13" x14ac:dyDescent="0.2">
      <c r="A126" s="7" t="s">
        <v>1271</v>
      </c>
      <c r="B126" s="7" t="s">
        <v>1120</v>
      </c>
      <c r="C126" s="8"/>
      <c r="D126" s="8"/>
      <c r="E126" s="8" t="str">
        <f t="shared" si="4"/>
        <v xml:space="preserve"> </v>
      </c>
      <c r="F126" s="8">
        <v>1.4970000000000001</v>
      </c>
      <c r="G126" s="8" t="str">
        <f t="shared" si="5"/>
        <v/>
      </c>
      <c r="H126" s="8"/>
      <c r="I126" s="8"/>
      <c r="J126" s="8"/>
      <c r="K126" s="8">
        <v>1.4970000000000001</v>
      </c>
      <c r="L126" s="8"/>
      <c r="M126" s="8"/>
    </row>
    <row r="127" spans="1:13" ht="25.5" x14ac:dyDescent="0.2">
      <c r="A127" s="7" t="s">
        <v>624</v>
      </c>
      <c r="B127" s="7" t="s">
        <v>1365</v>
      </c>
      <c r="C127" s="8">
        <v>2</v>
      </c>
      <c r="D127" s="8"/>
      <c r="E127" s="8" t="str">
        <f t="shared" si="4"/>
        <v/>
      </c>
      <c r="F127" s="8"/>
      <c r="G127" s="8" t="str">
        <f t="shared" si="5"/>
        <v xml:space="preserve"> </v>
      </c>
      <c r="H127" s="8">
        <v>2</v>
      </c>
      <c r="I127" s="8"/>
      <c r="J127" s="8"/>
      <c r="K127" s="8"/>
      <c r="L127" s="8"/>
      <c r="M127" s="8"/>
    </row>
    <row r="128" spans="1:13" ht="25.5" x14ac:dyDescent="0.2">
      <c r="A128" s="7" t="s">
        <v>624</v>
      </c>
      <c r="B128" s="7" t="s">
        <v>77</v>
      </c>
      <c r="C128" s="8"/>
      <c r="D128" s="8"/>
      <c r="E128" s="8" t="str">
        <f t="shared" si="4"/>
        <v xml:space="preserve"> </v>
      </c>
      <c r="F128" s="8">
        <v>1.4970000000000001</v>
      </c>
      <c r="G128" s="8" t="str">
        <f t="shared" si="5"/>
        <v/>
      </c>
      <c r="H128" s="8"/>
      <c r="I128" s="8"/>
      <c r="J128" s="8"/>
      <c r="K128" s="8">
        <v>1.4970000000000001</v>
      </c>
      <c r="L128" s="8"/>
      <c r="M128" s="8"/>
    </row>
    <row r="129" spans="1:13" x14ac:dyDescent="0.2">
      <c r="A129" s="7" t="s">
        <v>800</v>
      </c>
      <c r="B129" s="7" t="s">
        <v>1445</v>
      </c>
      <c r="C129" s="8">
        <v>5.0035699999999999</v>
      </c>
      <c r="D129" s="8">
        <v>3.4692500000000002</v>
      </c>
      <c r="E129" s="8">
        <f t="shared" si="4"/>
        <v>69.335494456957733</v>
      </c>
      <c r="F129" s="8">
        <v>3.7705899999999999</v>
      </c>
      <c r="G129" s="8">
        <f t="shared" si="5"/>
        <v>92.008147266077728</v>
      </c>
      <c r="H129" s="8">
        <v>5</v>
      </c>
      <c r="I129" s="8">
        <v>2.4978799999999999</v>
      </c>
      <c r="J129" s="8">
        <f t="shared" si="6"/>
        <v>49.957599999999999</v>
      </c>
      <c r="K129" s="8">
        <v>1.3093600000000001</v>
      </c>
      <c r="L129" s="8">
        <f t="shared" si="7"/>
        <v>190.77106372578967</v>
      </c>
      <c r="M129" s="8">
        <v>1.2638199999999999</v>
      </c>
    </row>
    <row r="130" spans="1:13" x14ac:dyDescent="0.2">
      <c r="A130" s="7" t="s">
        <v>1333</v>
      </c>
      <c r="B130" s="7" t="s">
        <v>1541</v>
      </c>
      <c r="C130" s="8">
        <v>3.0035699999999999</v>
      </c>
      <c r="D130" s="8">
        <v>1.67171</v>
      </c>
      <c r="E130" s="8">
        <f t="shared" si="4"/>
        <v>55.657434319826081</v>
      </c>
      <c r="F130" s="8">
        <v>0.47260000000000002</v>
      </c>
      <c r="G130" s="8" t="str">
        <f t="shared" si="5"/>
        <v>свыше 200</v>
      </c>
      <c r="H130" s="8">
        <v>3</v>
      </c>
      <c r="I130" s="8">
        <v>0.83582999999999996</v>
      </c>
      <c r="J130" s="8">
        <f t="shared" si="6"/>
        <v>27.860999999999997</v>
      </c>
      <c r="K130" s="8">
        <v>0.23630000000000001</v>
      </c>
      <c r="L130" s="8" t="str">
        <f t="shared" si="7"/>
        <v>свыше 200</v>
      </c>
      <c r="M130" s="8">
        <v>0.13263999999999998</v>
      </c>
    </row>
    <row r="131" spans="1:13" x14ac:dyDescent="0.2">
      <c r="A131" s="7" t="s">
        <v>880</v>
      </c>
      <c r="B131" s="7" t="s">
        <v>687</v>
      </c>
      <c r="C131" s="8"/>
      <c r="D131" s="8">
        <v>0.53086999999999995</v>
      </c>
      <c r="E131" s="8" t="str">
        <f t="shared" si="4"/>
        <v xml:space="preserve"> </v>
      </c>
      <c r="F131" s="8">
        <v>1.376E-2</v>
      </c>
      <c r="G131" s="8" t="str">
        <f t="shared" si="5"/>
        <v>свыше 200</v>
      </c>
      <c r="H131" s="8"/>
      <c r="I131" s="8">
        <v>0.53086999999999995</v>
      </c>
      <c r="J131" s="8" t="str">
        <f t="shared" si="6"/>
        <v xml:space="preserve"> </v>
      </c>
      <c r="K131" s="8">
        <v>1.376E-2</v>
      </c>
      <c r="L131" s="8" t="str">
        <f t="shared" si="7"/>
        <v>свыше 200</v>
      </c>
      <c r="M131" s="8"/>
    </row>
    <row r="132" spans="1:13" x14ac:dyDescent="0.2">
      <c r="A132" s="7" t="s">
        <v>576</v>
      </c>
      <c r="B132" s="7" t="s">
        <v>114</v>
      </c>
      <c r="C132" s="8">
        <v>2</v>
      </c>
      <c r="D132" s="8">
        <v>1.1311800000000001</v>
      </c>
      <c r="E132" s="8">
        <f t="shared" si="4"/>
        <v>56.559000000000005</v>
      </c>
      <c r="F132" s="8">
        <v>1.0592999999999999</v>
      </c>
      <c r="G132" s="8">
        <f t="shared" si="5"/>
        <v>106.78561314075334</v>
      </c>
      <c r="H132" s="8">
        <v>2</v>
      </c>
      <c r="I132" s="8">
        <v>1.1311800000000001</v>
      </c>
      <c r="J132" s="8">
        <f t="shared" si="6"/>
        <v>56.559000000000005</v>
      </c>
      <c r="K132" s="8">
        <v>1.0592999999999999</v>
      </c>
      <c r="L132" s="8">
        <f t="shared" si="7"/>
        <v>106.78561314075334</v>
      </c>
      <c r="M132" s="8">
        <v>1.1311800000000001</v>
      </c>
    </row>
    <row r="133" spans="1:13" x14ac:dyDescent="0.2">
      <c r="A133" s="7" t="s">
        <v>1425</v>
      </c>
      <c r="B133" s="7" t="s">
        <v>165</v>
      </c>
      <c r="C133" s="8"/>
      <c r="D133" s="8">
        <v>0.13549</v>
      </c>
      <c r="E133" s="8" t="str">
        <f t="shared" si="4"/>
        <v xml:space="preserve"> </v>
      </c>
      <c r="F133" s="8">
        <v>2.2249300000000001</v>
      </c>
      <c r="G133" s="8">
        <f t="shared" si="5"/>
        <v>6.0896297861056299</v>
      </c>
      <c r="H133" s="8"/>
      <c r="I133" s="8"/>
      <c r="J133" s="8" t="str">
        <f t="shared" si="6"/>
        <v xml:space="preserve"> </v>
      </c>
      <c r="K133" s="8"/>
      <c r="L133" s="8" t="str">
        <f t="shared" si="7"/>
        <v xml:space="preserve"> </v>
      </c>
      <c r="M133" s="8"/>
    </row>
    <row r="134" spans="1:13" x14ac:dyDescent="0.2">
      <c r="A134" s="7" t="s">
        <v>1110</v>
      </c>
      <c r="B134" s="7" t="s">
        <v>1167</v>
      </c>
      <c r="C134" s="8"/>
      <c r="D134" s="8">
        <v>0.13549</v>
      </c>
      <c r="E134" s="8" t="str">
        <f t="shared" si="4"/>
        <v xml:space="preserve"> </v>
      </c>
      <c r="F134" s="8">
        <v>2.2249300000000001</v>
      </c>
      <c r="G134" s="8">
        <f t="shared" si="5"/>
        <v>6.0896297861056299</v>
      </c>
      <c r="H134" s="8"/>
      <c r="I134" s="8"/>
      <c r="J134" s="8" t="str">
        <f t="shared" si="6"/>
        <v xml:space="preserve"> </v>
      </c>
      <c r="K134" s="8"/>
      <c r="L134" s="8" t="str">
        <f t="shared" si="7"/>
        <v xml:space="preserve"> </v>
      </c>
      <c r="M134" s="8"/>
    </row>
    <row r="135" spans="1:13" x14ac:dyDescent="0.2">
      <c r="A135" s="7" t="s">
        <v>14</v>
      </c>
      <c r="B135" s="7" t="s">
        <v>567</v>
      </c>
      <c r="C135" s="8">
        <v>4.5999999999999996</v>
      </c>
      <c r="D135" s="8">
        <v>4.4610099999999999</v>
      </c>
      <c r="E135" s="8">
        <f t="shared" ref="E135:E198" si="8">IF(C135=0," ",IF(D135/C135*100&gt;200,"свыше 200",IF(D135/C135&gt;0,D135/C135*100,"")))</f>
        <v>96.978478260869565</v>
      </c>
      <c r="F135" s="8">
        <v>33.130540000000003</v>
      </c>
      <c r="G135" s="8">
        <f t="shared" ref="G135:G198" si="9">IF(F135=0," ",IF(D135/F135*100&gt;200,"свыше 200",IF(D135/F135&gt;0,D135/F135*100,"")))</f>
        <v>13.464948050952383</v>
      </c>
      <c r="H135" s="8">
        <v>4.5999999999999996</v>
      </c>
      <c r="I135" s="8">
        <v>1.7844100000000001</v>
      </c>
      <c r="J135" s="8">
        <f t="shared" ref="J135:J198" si="10">IF(H135=0," ",IF(I135/H135*100&gt;200,"свыше 200",IF(I135/H135&gt;0,I135/H135*100,"")))</f>
        <v>38.791521739130438</v>
      </c>
      <c r="K135" s="8">
        <v>28.638999999999999</v>
      </c>
      <c r="L135" s="8">
        <f t="shared" ref="L135:L198" si="11">IF(K135=0," ",IF(I135/K135*100&gt;200,"свыше 200",IF(I135/K135&gt;0,I135/K135*100,"")))</f>
        <v>6.2306993959286299</v>
      </c>
      <c r="M135" s="8">
        <v>6.9239999999999968E-2</v>
      </c>
    </row>
    <row r="136" spans="1:13" x14ac:dyDescent="0.2">
      <c r="A136" s="7" t="s">
        <v>1202</v>
      </c>
      <c r="B136" s="7" t="s">
        <v>446</v>
      </c>
      <c r="C136" s="8">
        <v>1.6</v>
      </c>
      <c r="D136" s="8">
        <v>4.4610099999999999</v>
      </c>
      <c r="E136" s="8" t="str">
        <f t="shared" si="8"/>
        <v>свыше 200</v>
      </c>
      <c r="F136" s="8">
        <v>7.4859099999999996</v>
      </c>
      <c r="G136" s="8">
        <f t="shared" si="9"/>
        <v>59.59208700077879</v>
      </c>
      <c r="H136" s="8">
        <v>1.6</v>
      </c>
      <c r="I136" s="8">
        <v>1.7844100000000001</v>
      </c>
      <c r="J136" s="8">
        <f t="shared" si="10"/>
        <v>111.52562500000001</v>
      </c>
      <c r="K136" s="8">
        <v>2.99437</v>
      </c>
      <c r="L136" s="8">
        <f t="shared" si="11"/>
        <v>59.592167968554321</v>
      </c>
      <c r="M136" s="8">
        <v>6.9239999999999968E-2</v>
      </c>
    </row>
    <row r="137" spans="1:13" x14ac:dyDescent="0.2">
      <c r="A137" s="7" t="s">
        <v>760</v>
      </c>
      <c r="B137" s="7" t="s">
        <v>1212</v>
      </c>
      <c r="C137" s="8">
        <v>3</v>
      </c>
      <c r="D137" s="8"/>
      <c r="E137" s="8" t="str">
        <f t="shared" si="8"/>
        <v/>
      </c>
      <c r="F137" s="8">
        <v>2.6446299999999998</v>
      </c>
      <c r="G137" s="8" t="str">
        <f t="shared" si="9"/>
        <v/>
      </c>
      <c r="H137" s="8">
        <v>3</v>
      </c>
      <c r="I137" s="8"/>
      <c r="J137" s="8" t="str">
        <f t="shared" si="10"/>
        <v/>
      </c>
      <c r="K137" s="8">
        <v>2.6446299999999998</v>
      </c>
      <c r="L137" s="8" t="str">
        <f t="shared" si="11"/>
        <v/>
      </c>
      <c r="M137" s="8"/>
    </row>
    <row r="138" spans="1:13" x14ac:dyDescent="0.2">
      <c r="A138" s="7" t="s">
        <v>958</v>
      </c>
      <c r="B138" s="7" t="s">
        <v>116</v>
      </c>
      <c r="C138" s="8"/>
      <c r="D138" s="8"/>
      <c r="E138" s="8" t="str">
        <f t="shared" si="8"/>
        <v xml:space="preserve"> </v>
      </c>
      <c r="F138" s="8">
        <v>23</v>
      </c>
      <c r="G138" s="8" t="str">
        <f t="shared" si="9"/>
        <v/>
      </c>
      <c r="H138" s="8"/>
      <c r="I138" s="8"/>
      <c r="J138" s="8" t="str">
        <f t="shared" si="10"/>
        <v xml:space="preserve"> </v>
      </c>
      <c r="K138" s="8">
        <v>23</v>
      </c>
      <c r="L138" s="8" t="str">
        <f t="shared" si="11"/>
        <v/>
      </c>
      <c r="M138" s="8"/>
    </row>
    <row r="139" spans="1:13" x14ac:dyDescent="0.2">
      <c r="A139" s="7" t="s">
        <v>1061</v>
      </c>
      <c r="B139" s="7" t="s">
        <v>594</v>
      </c>
      <c r="C139" s="8"/>
      <c r="D139" s="8">
        <v>4.9009999999999998E-2</v>
      </c>
      <c r="E139" s="8" t="str">
        <f t="shared" si="8"/>
        <v xml:space="preserve"> </v>
      </c>
      <c r="F139" s="8">
        <v>10.985760000000001</v>
      </c>
      <c r="G139" s="8">
        <f t="shared" si="9"/>
        <v>0.4461229810227057</v>
      </c>
      <c r="H139" s="8"/>
      <c r="I139" s="8"/>
      <c r="J139" s="8" t="str">
        <f t="shared" si="10"/>
        <v xml:space="preserve"> </v>
      </c>
      <c r="K139" s="8"/>
      <c r="L139" s="8" t="str">
        <f t="shared" si="11"/>
        <v xml:space="preserve"> </v>
      </c>
      <c r="M139" s="8"/>
    </row>
    <row r="140" spans="1:13" x14ac:dyDescent="0.2">
      <c r="A140" s="7" t="s">
        <v>1288</v>
      </c>
      <c r="B140" s="7" t="s">
        <v>120</v>
      </c>
      <c r="C140" s="8"/>
      <c r="D140" s="8"/>
      <c r="E140" s="8" t="str">
        <f t="shared" si="8"/>
        <v xml:space="preserve"> </v>
      </c>
      <c r="F140" s="8">
        <v>2.3699999999999999E-2</v>
      </c>
      <c r="G140" s="8" t="str">
        <f t="shared" si="9"/>
        <v/>
      </c>
      <c r="H140" s="8"/>
      <c r="I140" s="8"/>
      <c r="J140" s="8" t="str">
        <f t="shared" si="10"/>
        <v xml:space="preserve"> </v>
      </c>
      <c r="K140" s="8"/>
      <c r="L140" s="8" t="str">
        <f t="shared" si="11"/>
        <v xml:space="preserve"> </v>
      </c>
      <c r="M140" s="8"/>
    </row>
    <row r="141" spans="1:13" x14ac:dyDescent="0.2">
      <c r="A141" s="7" t="s">
        <v>964</v>
      </c>
      <c r="B141" s="7" t="s">
        <v>886</v>
      </c>
      <c r="C141" s="8"/>
      <c r="D141" s="8"/>
      <c r="E141" s="8" t="str">
        <f t="shared" si="8"/>
        <v xml:space="preserve"> </v>
      </c>
      <c r="F141" s="8">
        <v>2.3699999999999999E-2</v>
      </c>
      <c r="G141" s="8" t="str">
        <f t="shared" si="9"/>
        <v/>
      </c>
      <c r="H141" s="8"/>
      <c r="I141" s="8"/>
      <c r="J141" s="8" t="str">
        <f t="shared" si="10"/>
        <v xml:space="preserve"> </v>
      </c>
      <c r="K141" s="8"/>
      <c r="L141" s="8" t="str">
        <f t="shared" si="11"/>
        <v xml:space="preserve"> </v>
      </c>
      <c r="M141" s="8"/>
    </row>
    <row r="142" spans="1:13" x14ac:dyDescent="0.2">
      <c r="A142" s="7" t="s">
        <v>1031</v>
      </c>
      <c r="B142" s="7" t="s">
        <v>471</v>
      </c>
      <c r="C142" s="8"/>
      <c r="D142" s="8">
        <v>4.8680000000000001E-2</v>
      </c>
      <c r="E142" s="8" t="str">
        <f t="shared" si="8"/>
        <v xml:space="preserve"> </v>
      </c>
      <c r="F142" s="8">
        <v>0.37169000000000002</v>
      </c>
      <c r="G142" s="8">
        <f t="shared" si="9"/>
        <v>13.096935618391669</v>
      </c>
      <c r="H142" s="8"/>
      <c r="I142" s="8"/>
      <c r="J142" s="8" t="str">
        <f t="shared" si="10"/>
        <v xml:space="preserve"> </v>
      </c>
      <c r="K142" s="8"/>
      <c r="L142" s="8" t="str">
        <f t="shared" si="11"/>
        <v xml:space="preserve"> </v>
      </c>
      <c r="M142" s="8"/>
    </row>
    <row r="143" spans="1:13" ht="25.5" x14ac:dyDescent="0.2">
      <c r="A143" s="7" t="s">
        <v>727</v>
      </c>
      <c r="B143" s="7" t="s">
        <v>587</v>
      </c>
      <c r="C143" s="8"/>
      <c r="D143" s="8"/>
      <c r="E143" s="8" t="str">
        <f t="shared" si="8"/>
        <v xml:space="preserve"> </v>
      </c>
      <c r="F143" s="8">
        <v>0.37169000000000002</v>
      </c>
      <c r="G143" s="8" t="str">
        <f t="shared" si="9"/>
        <v/>
      </c>
      <c r="H143" s="8"/>
      <c r="I143" s="8"/>
      <c r="J143" s="8" t="str">
        <f t="shared" si="10"/>
        <v xml:space="preserve"> </v>
      </c>
      <c r="K143" s="8"/>
      <c r="L143" s="8" t="str">
        <f t="shared" si="11"/>
        <v xml:space="preserve"> </v>
      </c>
      <c r="M143" s="8"/>
    </row>
    <row r="144" spans="1:13" ht="25.5" x14ac:dyDescent="0.2">
      <c r="A144" s="7" t="s">
        <v>1338</v>
      </c>
      <c r="B144" s="7" t="s">
        <v>1188</v>
      </c>
      <c r="C144" s="8"/>
      <c r="D144" s="8">
        <v>4.8680000000000001E-2</v>
      </c>
      <c r="E144" s="8" t="str">
        <f t="shared" si="8"/>
        <v xml:space="preserve"> </v>
      </c>
      <c r="F144" s="8"/>
      <c r="G144" s="8" t="str">
        <f t="shared" si="9"/>
        <v xml:space="preserve"> </v>
      </c>
      <c r="H144" s="8"/>
      <c r="I144" s="8"/>
      <c r="J144" s="8" t="str">
        <f t="shared" si="10"/>
        <v xml:space="preserve"> </v>
      </c>
      <c r="K144" s="8"/>
      <c r="L144" s="8" t="str">
        <f t="shared" si="11"/>
        <v xml:space="preserve"> </v>
      </c>
      <c r="M144" s="8"/>
    </row>
    <row r="145" spans="1:13" x14ac:dyDescent="0.2">
      <c r="A145" s="7" t="s">
        <v>99</v>
      </c>
      <c r="B145" s="7" t="s">
        <v>602</v>
      </c>
      <c r="C145" s="8"/>
      <c r="D145" s="8"/>
      <c r="E145" s="8" t="str">
        <f t="shared" si="8"/>
        <v xml:space="preserve"> </v>
      </c>
      <c r="F145" s="8">
        <v>10.59037</v>
      </c>
      <c r="G145" s="8" t="str">
        <f t="shared" si="9"/>
        <v/>
      </c>
      <c r="H145" s="8"/>
      <c r="I145" s="8"/>
      <c r="J145" s="8" t="str">
        <f t="shared" si="10"/>
        <v xml:space="preserve"> </v>
      </c>
      <c r="K145" s="8"/>
      <c r="L145" s="8" t="str">
        <f t="shared" si="11"/>
        <v xml:space="preserve"> </v>
      </c>
      <c r="M145" s="8"/>
    </row>
    <row r="146" spans="1:13" x14ac:dyDescent="0.2">
      <c r="A146" s="7" t="s">
        <v>1393</v>
      </c>
      <c r="B146" s="7" t="s">
        <v>1562</v>
      </c>
      <c r="C146" s="8"/>
      <c r="D146" s="8"/>
      <c r="E146" s="8" t="str">
        <f t="shared" si="8"/>
        <v xml:space="preserve"> </v>
      </c>
      <c r="F146" s="8">
        <v>0.25778000000000001</v>
      </c>
      <c r="G146" s="8" t="str">
        <f t="shared" si="9"/>
        <v/>
      </c>
      <c r="H146" s="8"/>
      <c r="I146" s="8"/>
      <c r="J146" s="8" t="str">
        <f t="shared" si="10"/>
        <v xml:space="preserve"> </v>
      </c>
      <c r="K146" s="8"/>
      <c r="L146" s="8" t="str">
        <f t="shared" si="11"/>
        <v xml:space="preserve"> </v>
      </c>
      <c r="M146" s="8"/>
    </row>
    <row r="147" spans="1:13" x14ac:dyDescent="0.2">
      <c r="A147" s="7" t="s">
        <v>1066</v>
      </c>
      <c r="B147" s="7" t="s">
        <v>357</v>
      </c>
      <c r="C147" s="8"/>
      <c r="D147" s="8"/>
      <c r="E147" s="8" t="str">
        <f t="shared" si="8"/>
        <v xml:space="preserve"> </v>
      </c>
      <c r="F147" s="8">
        <v>10.33259</v>
      </c>
      <c r="G147" s="8" t="str">
        <f t="shared" si="9"/>
        <v/>
      </c>
      <c r="H147" s="8"/>
      <c r="I147" s="8"/>
      <c r="J147" s="8" t="str">
        <f t="shared" si="10"/>
        <v xml:space="preserve"> </v>
      </c>
      <c r="K147" s="8"/>
      <c r="L147" s="8" t="str">
        <f t="shared" si="11"/>
        <v xml:space="preserve"> </v>
      </c>
      <c r="M147" s="8"/>
    </row>
    <row r="148" spans="1:13" x14ac:dyDescent="0.2">
      <c r="A148" s="7" t="s">
        <v>608</v>
      </c>
      <c r="B148" s="7" t="s">
        <v>663</v>
      </c>
      <c r="C148" s="8"/>
      <c r="D148" s="8">
        <v>0.19176000000000001</v>
      </c>
      <c r="E148" s="8" t="str">
        <f t="shared" si="8"/>
        <v xml:space="preserve"> </v>
      </c>
      <c r="F148" s="8">
        <v>-11.693</v>
      </c>
      <c r="G148" s="8" t="str">
        <f t="shared" si="9"/>
        <v/>
      </c>
      <c r="H148" s="8"/>
      <c r="I148" s="8">
        <v>0.19176000000000001</v>
      </c>
      <c r="J148" s="8" t="str">
        <f t="shared" si="10"/>
        <v xml:space="preserve"> </v>
      </c>
      <c r="K148" s="8">
        <v>-11.693</v>
      </c>
      <c r="L148" s="8" t="str">
        <f t="shared" si="11"/>
        <v/>
      </c>
      <c r="M148" s="8"/>
    </row>
    <row r="149" spans="1:13" x14ac:dyDescent="0.2">
      <c r="A149" s="7" t="s">
        <v>823</v>
      </c>
      <c r="B149" s="7" t="s">
        <v>663</v>
      </c>
      <c r="C149" s="8"/>
      <c r="D149" s="8">
        <v>0.19176000000000001</v>
      </c>
      <c r="E149" s="8" t="str">
        <f t="shared" si="8"/>
        <v xml:space="preserve"> </v>
      </c>
      <c r="F149" s="8">
        <v>-11.693</v>
      </c>
      <c r="G149" s="8" t="str">
        <f t="shared" si="9"/>
        <v/>
      </c>
      <c r="H149" s="8"/>
      <c r="I149" s="8">
        <v>0.19176000000000001</v>
      </c>
      <c r="J149" s="8" t="str">
        <f t="shared" si="10"/>
        <v xml:space="preserve"> </v>
      </c>
      <c r="K149" s="8">
        <v>-11.693</v>
      </c>
      <c r="L149" s="8" t="str">
        <f t="shared" si="11"/>
        <v/>
      </c>
      <c r="M149" s="8"/>
    </row>
    <row r="150" spans="1:13" x14ac:dyDescent="0.2">
      <c r="A150" s="7" t="s">
        <v>205</v>
      </c>
      <c r="B150" s="7" t="s">
        <v>811</v>
      </c>
      <c r="C150" s="8">
        <v>494242.12300000002</v>
      </c>
      <c r="D150" s="8">
        <v>173866.87516</v>
      </c>
      <c r="E150" s="8">
        <f t="shared" si="8"/>
        <v>35.178481774205231</v>
      </c>
      <c r="F150" s="8">
        <v>213378.90216</v>
      </c>
      <c r="G150" s="8">
        <f t="shared" si="9"/>
        <v>81.482692712341205</v>
      </c>
      <c r="H150" s="8">
        <v>27425.850640000001</v>
      </c>
      <c r="I150" s="8">
        <v>7690.13562</v>
      </c>
      <c r="J150" s="8">
        <f t="shared" si="10"/>
        <v>28.039734194366634</v>
      </c>
      <c r="K150" s="8">
        <v>16623.86665</v>
      </c>
      <c r="L150" s="8">
        <f t="shared" si="11"/>
        <v>46.25960844073542</v>
      </c>
      <c r="M150" s="8">
        <v>836.14018000000033</v>
      </c>
    </row>
    <row r="151" spans="1:13" ht="25.5" x14ac:dyDescent="0.2">
      <c r="A151" s="7" t="s">
        <v>82</v>
      </c>
      <c r="B151" s="7" t="s">
        <v>392</v>
      </c>
      <c r="C151" s="8">
        <v>7245.6103999999996</v>
      </c>
      <c r="D151" s="8">
        <v>1900.6769999999999</v>
      </c>
      <c r="E151" s="8">
        <f t="shared" si="8"/>
        <v>26.23211703461174</v>
      </c>
      <c r="F151" s="8">
        <v>1196.7159999999999</v>
      </c>
      <c r="G151" s="8">
        <f t="shared" si="9"/>
        <v>158.82439943980026</v>
      </c>
      <c r="H151" s="8">
        <v>5588.1283999999996</v>
      </c>
      <c r="I151" s="8"/>
      <c r="J151" s="8" t="str">
        <f t="shared" si="10"/>
        <v/>
      </c>
      <c r="K151" s="8"/>
      <c r="L151" s="8" t="str">
        <f t="shared" si="11"/>
        <v xml:space="preserve"> </v>
      </c>
      <c r="M151" s="8"/>
    </row>
    <row r="152" spans="1:13" ht="25.5" x14ac:dyDescent="0.2">
      <c r="A152" s="7" t="s">
        <v>168</v>
      </c>
      <c r="B152" s="7" t="s">
        <v>655</v>
      </c>
      <c r="C152" s="8">
        <v>5588.1283999999996</v>
      </c>
      <c r="D152" s="8"/>
      <c r="E152" s="8" t="str">
        <f t="shared" si="8"/>
        <v/>
      </c>
      <c r="F152" s="8"/>
      <c r="G152" s="8" t="str">
        <f t="shared" si="9"/>
        <v xml:space="preserve"> </v>
      </c>
      <c r="H152" s="8">
        <v>5588.1283999999996</v>
      </c>
      <c r="I152" s="8"/>
      <c r="J152" s="8" t="str">
        <f t="shared" si="10"/>
        <v/>
      </c>
      <c r="K152" s="8"/>
      <c r="L152" s="8" t="str">
        <f t="shared" si="11"/>
        <v xml:space="preserve"> </v>
      </c>
      <c r="M152" s="8"/>
    </row>
    <row r="153" spans="1:13" ht="25.5" x14ac:dyDescent="0.2">
      <c r="A153" s="7" t="s">
        <v>937</v>
      </c>
      <c r="B153" s="7" t="s">
        <v>643</v>
      </c>
      <c r="C153" s="8">
        <v>1653.9</v>
      </c>
      <c r="D153" s="8">
        <v>1897.095</v>
      </c>
      <c r="E153" s="8">
        <f t="shared" si="8"/>
        <v>114.7043352076909</v>
      </c>
      <c r="F153" s="8">
        <v>1196.7159999999999</v>
      </c>
      <c r="G153" s="8">
        <f t="shared" si="9"/>
        <v>158.52508030309616</v>
      </c>
      <c r="H153" s="8"/>
      <c r="I153" s="8"/>
      <c r="J153" s="8" t="str">
        <f t="shared" si="10"/>
        <v xml:space="preserve"> </v>
      </c>
      <c r="K153" s="8"/>
      <c r="L153" s="8" t="str">
        <f t="shared" si="11"/>
        <v xml:space="preserve"> </v>
      </c>
      <c r="M153" s="8"/>
    </row>
    <row r="154" spans="1:13" ht="25.5" x14ac:dyDescent="0.2">
      <c r="A154" s="7" t="s">
        <v>972</v>
      </c>
      <c r="B154" s="7" t="s">
        <v>1367</v>
      </c>
      <c r="C154" s="8">
        <v>3.5819999999999999</v>
      </c>
      <c r="D154" s="8">
        <v>3.5819999999999999</v>
      </c>
      <c r="E154" s="8">
        <f t="shared" si="8"/>
        <v>100</v>
      </c>
      <c r="F154" s="8"/>
      <c r="G154" s="8" t="str">
        <f t="shared" si="9"/>
        <v xml:space="preserve"> </v>
      </c>
      <c r="H154" s="8"/>
      <c r="I154" s="8"/>
      <c r="J154" s="8" t="str">
        <f t="shared" si="10"/>
        <v xml:space="preserve"> </v>
      </c>
      <c r="K154" s="8"/>
      <c r="L154" s="8" t="str">
        <f t="shared" si="11"/>
        <v xml:space="preserve"> </v>
      </c>
      <c r="M154" s="8"/>
    </row>
    <row r="155" spans="1:13" x14ac:dyDescent="0.2">
      <c r="A155" s="7" t="s">
        <v>1569</v>
      </c>
      <c r="B155" s="7" t="s">
        <v>1444</v>
      </c>
      <c r="C155" s="8">
        <v>1475.0728200000001</v>
      </c>
      <c r="D155" s="8">
        <v>0.47399999999999998</v>
      </c>
      <c r="E155" s="8">
        <f t="shared" si="8"/>
        <v>3.2134006780763544E-2</v>
      </c>
      <c r="F155" s="8">
        <v>3613.49487</v>
      </c>
      <c r="G155" s="8">
        <f t="shared" si="9"/>
        <v>1.3117494753770052E-2</v>
      </c>
      <c r="H155" s="8">
        <v>1732.3930399999999</v>
      </c>
      <c r="I155" s="8">
        <v>38.839359999999999</v>
      </c>
      <c r="J155" s="8">
        <f t="shared" si="10"/>
        <v>2.2419485130233499</v>
      </c>
      <c r="K155" s="8">
        <v>3791.0042400000002</v>
      </c>
      <c r="L155" s="8">
        <f t="shared" si="11"/>
        <v>1.0245137578638002</v>
      </c>
      <c r="M155" s="8">
        <v>1.9451099999999997</v>
      </c>
    </row>
    <row r="156" spans="1:13" x14ac:dyDescent="0.2">
      <c r="A156" s="7" t="s">
        <v>27</v>
      </c>
      <c r="B156" s="7" t="s">
        <v>306</v>
      </c>
      <c r="C156" s="8">
        <v>1474.1788200000001</v>
      </c>
      <c r="D156" s="8"/>
      <c r="E156" s="8" t="str">
        <f t="shared" si="8"/>
        <v/>
      </c>
      <c r="F156" s="8">
        <v>3612.9128700000001</v>
      </c>
      <c r="G156" s="8" t="str">
        <f t="shared" si="9"/>
        <v/>
      </c>
      <c r="H156" s="8">
        <v>1732.3930399999999</v>
      </c>
      <c r="I156" s="8">
        <v>38.839359999999999</v>
      </c>
      <c r="J156" s="8">
        <f t="shared" si="10"/>
        <v>2.2419485130233499</v>
      </c>
      <c r="K156" s="8">
        <v>3791.0042400000002</v>
      </c>
      <c r="L156" s="8">
        <f t="shared" si="11"/>
        <v>1.0245137578638002</v>
      </c>
      <c r="M156" s="8">
        <v>1.9451099999999997</v>
      </c>
    </row>
    <row r="157" spans="1:13" x14ac:dyDescent="0.2">
      <c r="A157" s="7" t="s">
        <v>814</v>
      </c>
      <c r="B157" s="7" t="s">
        <v>1519</v>
      </c>
      <c r="C157" s="8">
        <v>0.89400000000000002</v>
      </c>
      <c r="D157" s="8">
        <v>0.47399999999999998</v>
      </c>
      <c r="E157" s="8">
        <f t="shared" si="8"/>
        <v>53.020134228187921</v>
      </c>
      <c r="F157" s="8">
        <v>0.58199999999999996</v>
      </c>
      <c r="G157" s="8">
        <f t="shared" si="9"/>
        <v>81.44329896907216</v>
      </c>
      <c r="H157" s="8"/>
      <c r="I157" s="8"/>
      <c r="J157" s="8"/>
      <c r="K157" s="8"/>
      <c r="L157" s="8"/>
      <c r="M157" s="8"/>
    </row>
    <row r="158" spans="1:13" ht="25.5" x14ac:dyDescent="0.2">
      <c r="A158" s="7" t="s">
        <v>1459</v>
      </c>
      <c r="B158" s="7" t="s">
        <v>1563</v>
      </c>
      <c r="C158" s="8">
        <v>417321.26410999999</v>
      </c>
      <c r="D158" s="8">
        <v>133841.75296000001</v>
      </c>
      <c r="E158" s="8">
        <f t="shared" si="8"/>
        <v>32.071635085606665</v>
      </c>
      <c r="F158" s="8">
        <v>170604.08757999999</v>
      </c>
      <c r="G158" s="8">
        <f t="shared" si="9"/>
        <v>78.451668338391173</v>
      </c>
      <c r="H158" s="8">
        <v>19712.895349999999</v>
      </c>
      <c r="I158" s="8">
        <v>7491.5600199999999</v>
      </c>
      <c r="J158" s="8">
        <f t="shared" si="10"/>
        <v>38.003346981700489</v>
      </c>
      <c r="K158" s="8">
        <v>11787.36981</v>
      </c>
      <c r="L158" s="8">
        <f t="shared" si="11"/>
        <v>63.555824079129323</v>
      </c>
      <c r="M158" s="8">
        <v>809.69567000000006</v>
      </c>
    </row>
    <row r="159" spans="1:13" ht="25.5" x14ac:dyDescent="0.2">
      <c r="A159" s="7" t="s">
        <v>39</v>
      </c>
      <c r="B159" s="7" t="s">
        <v>1292</v>
      </c>
      <c r="C159" s="8">
        <v>338904.05112000002</v>
      </c>
      <c r="D159" s="8">
        <v>102375.50870000001</v>
      </c>
      <c r="E159" s="8">
        <f t="shared" si="8"/>
        <v>30.207814973492493</v>
      </c>
      <c r="F159" s="8">
        <v>128805.20566000001</v>
      </c>
      <c r="G159" s="8">
        <f t="shared" si="9"/>
        <v>79.480878257541065</v>
      </c>
      <c r="H159" s="8"/>
      <c r="I159" s="8"/>
      <c r="J159" s="8"/>
      <c r="K159" s="8"/>
      <c r="L159" s="8"/>
      <c r="M159" s="8"/>
    </row>
    <row r="160" spans="1:13" ht="25.5" x14ac:dyDescent="0.2">
      <c r="A160" s="7" t="s">
        <v>1354</v>
      </c>
      <c r="B160" s="7" t="s">
        <v>1191</v>
      </c>
      <c r="C160" s="8">
        <v>266293.70500000002</v>
      </c>
      <c r="D160" s="8">
        <v>75052.972659999999</v>
      </c>
      <c r="E160" s="8">
        <f t="shared" si="8"/>
        <v>28.184283462502425</v>
      </c>
      <c r="F160" s="8">
        <v>98455.386199999994</v>
      </c>
      <c r="G160" s="8">
        <f t="shared" si="9"/>
        <v>76.230438533387229</v>
      </c>
      <c r="H160" s="8"/>
      <c r="I160" s="8"/>
      <c r="J160" s="8"/>
      <c r="K160" s="8"/>
      <c r="L160" s="8"/>
      <c r="M160" s="8"/>
    </row>
    <row r="161" spans="1:13" ht="38.25" x14ac:dyDescent="0.2">
      <c r="A161" s="7" t="s">
        <v>328</v>
      </c>
      <c r="B161" s="7" t="s">
        <v>1273</v>
      </c>
      <c r="C161" s="8">
        <v>42945.48979</v>
      </c>
      <c r="D161" s="8">
        <v>16058.87506</v>
      </c>
      <c r="E161" s="8">
        <f t="shared" si="8"/>
        <v>37.393624193196104</v>
      </c>
      <c r="F161" s="8">
        <v>18412.614989999998</v>
      </c>
      <c r="G161" s="8">
        <f t="shared" si="9"/>
        <v>87.216699359225572</v>
      </c>
      <c r="H161" s="8"/>
      <c r="I161" s="8"/>
      <c r="J161" s="8"/>
      <c r="K161" s="8"/>
      <c r="L161" s="8"/>
      <c r="M161" s="8"/>
    </row>
    <row r="162" spans="1:13" ht="25.5" x14ac:dyDescent="0.2">
      <c r="A162" s="7" t="s">
        <v>623</v>
      </c>
      <c r="B162" s="7" t="s">
        <v>132</v>
      </c>
      <c r="C162" s="8">
        <v>29664.856329999999</v>
      </c>
      <c r="D162" s="8">
        <v>11263.660980000001</v>
      </c>
      <c r="E162" s="8">
        <f t="shared" si="8"/>
        <v>37.96971357184389</v>
      </c>
      <c r="F162" s="8">
        <v>11937.204470000001</v>
      </c>
      <c r="G162" s="8">
        <f t="shared" si="9"/>
        <v>94.357611183650931</v>
      </c>
      <c r="H162" s="8"/>
      <c r="I162" s="8"/>
      <c r="J162" s="8"/>
      <c r="K162" s="8"/>
      <c r="L162" s="8"/>
      <c r="M162" s="8"/>
    </row>
    <row r="163" spans="1:13" ht="25.5" x14ac:dyDescent="0.2">
      <c r="A163" s="7" t="s">
        <v>1222</v>
      </c>
      <c r="B163" s="7" t="s">
        <v>372</v>
      </c>
      <c r="C163" s="8">
        <v>22947.54693</v>
      </c>
      <c r="D163" s="8">
        <v>9480.1537200000002</v>
      </c>
      <c r="E163" s="8">
        <f t="shared" si="8"/>
        <v>41.312275115586836</v>
      </c>
      <c r="F163" s="8">
        <v>9842.6070400000008</v>
      </c>
      <c r="G163" s="8">
        <f t="shared" si="9"/>
        <v>96.317506951897983</v>
      </c>
      <c r="H163" s="8">
        <v>6291.9465300000002</v>
      </c>
      <c r="I163" s="8">
        <v>3203.8098300000001</v>
      </c>
      <c r="J163" s="8">
        <f t="shared" si="10"/>
        <v>50.919215774073024</v>
      </c>
      <c r="K163" s="8">
        <v>4959.5118199999997</v>
      </c>
      <c r="L163" s="8">
        <f t="shared" si="11"/>
        <v>64.599298202700922</v>
      </c>
      <c r="M163" s="8">
        <v>672.97875000000022</v>
      </c>
    </row>
    <row r="164" spans="1:13" ht="25.5" x14ac:dyDescent="0.2">
      <c r="A164" s="7" t="s">
        <v>1495</v>
      </c>
      <c r="B164" s="7" t="s">
        <v>600</v>
      </c>
      <c r="C164" s="8">
        <v>6291.9465300000002</v>
      </c>
      <c r="D164" s="8">
        <v>3203.8098300000001</v>
      </c>
      <c r="E164" s="8">
        <f t="shared" si="8"/>
        <v>50.919215774073024</v>
      </c>
      <c r="F164" s="8">
        <v>4959.5118199999997</v>
      </c>
      <c r="G164" s="8">
        <f t="shared" si="9"/>
        <v>64.599298202700922</v>
      </c>
      <c r="H164" s="8">
        <v>6291.9465300000002</v>
      </c>
      <c r="I164" s="8">
        <v>3203.8098300000001</v>
      </c>
      <c r="J164" s="8">
        <f t="shared" si="10"/>
        <v>50.919215774073024</v>
      </c>
      <c r="K164" s="8">
        <v>4959.5118199999997</v>
      </c>
      <c r="L164" s="8">
        <f t="shared" si="11"/>
        <v>64.599298202700922</v>
      </c>
      <c r="M164" s="8">
        <v>672.97875000000022</v>
      </c>
    </row>
    <row r="165" spans="1:13" ht="25.5" x14ac:dyDescent="0.2">
      <c r="A165" s="7" t="s">
        <v>875</v>
      </c>
      <c r="B165" s="7" t="s">
        <v>610</v>
      </c>
      <c r="C165" s="8">
        <v>12414.5</v>
      </c>
      <c r="D165" s="8">
        <v>5018.0246399999996</v>
      </c>
      <c r="E165" s="8">
        <f t="shared" si="8"/>
        <v>40.420674533811265</v>
      </c>
      <c r="F165" s="8">
        <v>3767.71333</v>
      </c>
      <c r="G165" s="8">
        <f t="shared" si="9"/>
        <v>133.18488431814956</v>
      </c>
      <c r="H165" s="8"/>
      <c r="I165" s="8"/>
      <c r="J165" s="8"/>
      <c r="K165" s="8"/>
      <c r="L165" s="8"/>
      <c r="M165" s="8"/>
    </row>
    <row r="166" spans="1:13" ht="25.5" x14ac:dyDescent="0.2">
      <c r="A166" s="7" t="s">
        <v>526</v>
      </c>
      <c r="B166" s="7" t="s">
        <v>981</v>
      </c>
      <c r="C166" s="8">
        <v>2306.6999999999998</v>
      </c>
      <c r="D166" s="8">
        <v>477.89922000000001</v>
      </c>
      <c r="E166" s="8">
        <f t="shared" si="8"/>
        <v>20.717874886201066</v>
      </c>
      <c r="F166" s="8">
        <v>757.69036000000006</v>
      </c>
      <c r="G166" s="8">
        <f t="shared" si="9"/>
        <v>63.073155635766568</v>
      </c>
      <c r="H166" s="8"/>
      <c r="I166" s="8"/>
      <c r="J166" s="8"/>
      <c r="K166" s="8"/>
      <c r="L166" s="8"/>
      <c r="M166" s="8"/>
    </row>
    <row r="167" spans="1:13" ht="25.5" x14ac:dyDescent="0.2">
      <c r="A167" s="7" t="s">
        <v>928</v>
      </c>
      <c r="B167" s="7" t="s">
        <v>314</v>
      </c>
      <c r="C167" s="8">
        <v>1670.96534</v>
      </c>
      <c r="D167" s="8">
        <v>686.28182000000004</v>
      </c>
      <c r="E167" s="8">
        <f t="shared" si="8"/>
        <v>41.07097876727952</v>
      </c>
      <c r="F167" s="8">
        <v>203.8177</v>
      </c>
      <c r="G167" s="8" t="str">
        <f t="shared" si="9"/>
        <v>свыше 200</v>
      </c>
      <c r="H167" s="8"/>
      <c r="I167" s="8"/>
      <c r="J167" s="8"/>
      <c r="K167" s="8"/>
      <c r="L167" s="8"/>
      <c r="M167" s="8"/>
    </row>
    <row r="168" spans="1:13" ht="25.5" x14ac:dyDescent="0.2">
      <c r="A168" s="7" t="s">
        <v>105</v>
      </c>
      <c r="B168" s="7" t="s">
        <v>997</v>
      </c>
      <c r="C168" s="8">
        <v>263.43506000000002</v>
      </c>
      <c r="D168" s="8">
        <v>94.138210000000001</v>
      </c>
      <c r="E168" s="8">
        <f t="shared" si="8"/>
        <v>35.734882820836376</v>
      </c>
      <c r="F168" s="8">
        <v>153.87383</v>
      </c>
      <c r="G168" s="8">
        <f t="shared" si="9"/>
        <v>61.178830734245061</v>
      </c>
      <c r="H168" s="8"/>
      <c r="I168" s="8"/>
      <c r="J168" s="8"/>
      <c r="K168" s="8"/>
      <c r="L168" s="8"/>
      <c r="M168" s="8"/>
    </row>
    <row r="169" spans="1:13" ht="25.5" x14ac:dyDescent="0.2">
      <c r="A169" s="7" t="s">
        <v>775</v>
      </c>
      <c r="B169" s="7" t="s">
        <v>611</v>
      </c>
      <c r="C169" s="8">
        <v>22992.793949999999</v>
      </c>
      <c r="D169" s="8">
        <v>8676.4542199999996</v>
      </c>
      <c r="E169" s="8">
        <f t="shared" si="8"/>
        <v>37.735536789777562</v>
      </c>
      <c r="F169" s="8">
        <v>13863.78779</v>
      </c>
      <c r="G169" s="8">
        <f t="shared" si="9"/>
        <v>62.583576374837172</v>
      </c>
      <c r="H169" s="8">
        <v>2650.0134200000002</v>
      </c>
      <c r="I169" s="8">
        <v>794.23074999999994</v>
      </c>
      <c r="J169" s="8">
        <f t="shared" si="10"/>
        <v>29.970819921357222</v>
      </c>
      <c r="K169" s="8">
        <v>1070.10572</v>
      </c>
      <c r="L169" s="8">
        <f t="shared" si="11"/>
        <v>74.219839699576596</v>
      </c>
      <c r="M169" s="8">
        <v>128.69504999999992</v>
      </c>
    </row>
    <row r="170" spans="1:13" ht="25.5" x14ac:dyDescent="0.2">
      <c r="A170" s="7" t="s">
        <v>90</v>
      </c>
      <c r="B170" s="7" t="s">
        <v>5</v>
      </c>
      <c r="C170" s="8">
        <v>2650.0134200000002</v>
      </c>
      <c r="D170" s="8">
        <v>794.23074999999994</v>
      </c>
      <c r="E170" s="8">
        <f t="shared" si="8"/>
        <v>29.970819921357222</v>
      </c>
      <c r="F170" s="8">
        <v>1070.10572</v>
      </c>
      <c r="G170" s="8">
        <f t="shared" si="9"/>
        <v>74.219839699576596</v>
      </c>
      <c r="H170" s="8">
        <v>2650.0134200000002</v>
      </c>
      <c r="I170" s="8">
        <v>794.23074999999994</v>
      </c>
      <c r="J170" s="8">
        <f t="shared" si="10"/>
        <v>29.970819921357222</v>
      </c>
      <c r="K170" s="8">
        <v>1070.10572</v>
      </c>
      <c r="L170" s="8">
        <f t="shared" si="11"/>
        <v>74.219839699576596</v>
      </c>
      <c r="M170" s="8">
        <v>128.69504999999992</v>
      </c>
    </row>
    <row r="171" spans="1:13" ht="25.5" x14ac:dyDescent="0.2">
      <c r="A171" s="7" t="s">
        <v>385</v>
      </c>
      <c r="B171" s="7" t="s">
        <v>406</v>
      </c>
      <c r="C171" s="8">
        <v>3638.3589999999999</v>
      </c>
      <c r="D171" s="8">
        <v>1649.4020499999999</v>
      </c>
      <c r="E171" s="8">
        <f t="shared" si="8"/>
        <v>45.333680651084734</v>
      </c>
      <c r="F171" s="8">
        <v>1814.09132</v>
      </c>
      <c r="G171" s="8">
        <f t="shared" si="9"/>
        <v>90.921665950091196</v>
      </c>
      <c r="H171" s="8"/>
      <c r="I171" s="8"/>
      <c r="J171" s="8"/>
      <c r="K171" s="8"/>
      <c r="L171" s="8"/>
      <c r="M171" s="8"/>
    </row>
    <row r="172" spans="1:13" ht="25.5" x14ac:dyDescent="0.2">
      <c r="A172" s="7" t="s">
        <v>56</v>
      </c>
      <c r="B172" s="7" t="s">
        <v>1590</v>
      </c>
      <c r="C172" s="8">
        <v>9119.9677599999995</v>
      </c>
      <c r="D172" s="8">
        <v>3688.16372</v>
      </c>
      <c r="E172" s="8">
        <f t="shared" si="8"/>
        <v>40.440534627503993</v>
      </c>
      <c r="F172" s="8">
        <v>6600.2606500000002</v>
      </c>
      <c r="G172" s="8">
        <f t="shared" si="9"/>
        <v>55.879061685238142</v>
      </c>
      <c r="H172" s="8"/>
      <c r="I172" s="8"/>
      <c r="J172" s="8"/>
      <c r="K172" s="8"/>
      <c r="L172" s="8"/>
      <c r="M172" s="8"/>
    </row>
    <row r="173" spans="1:13" ht="25.5" x14ac:dyDescent="0.2">
      <c r="A173" s="7" t="s">
        <v>439</v>
      </c>
      <c r="B173" s="7" t="s">
        <v>1434</v>
      </c>
      <c r="C173" s="8">
        <v>4138.70759</v>
      </c>
      <c r="D173" s="8">
        <v>1652.40111</v>
      </c>
      <c r="E173" s="8">
        <f t="shared" si="8"/>
        <v>39.925534096502815</v>
      </c>
      <c r="F173" s="8">
        <v>1757.6733099999999</v>
      </c>
      <c r="G173" s="8">
        <f t="shared" si="9"/>
        <v>94.010707257084093</v>
      </c>
      <c r="H173" s="8"/>
      <c r="I173" s="8"/>
      <c r="J173" s="8"/>
      <c r="K173" s="8"/>
      <c r="L173" s="8"/>
      <c r="M173" s="8"/>
    </row>
    <row r="174" spans="1:13" ht="25.5" x14ac:dyDescent="0.2">
      <c r="A174" s="7" t="s">
        <v>1276</v>
      </c>
      <c r="B174" s="7" t="s">
        <v>510</v>
      </c>
      <c r="C174" s="8">
        <v>3445.7461800000001</v>
      </c>
      <c r="D174" s="8">
        <v>892.25658999999996</v>
      </c>
      <c r="E174" s="8">
        <f t="shared" si="8"/>
        <v>25.894437471305558</v>
      </c>
      <c r="F174" s="8">
        <v>2621.65679</v>
      </c>
      <c r="G174" s="8">
        <f t="shared" si="9"/>
        <v>34.034073163329666</v>
      </c>
      <c r="H174" s="8"/>
      <c r="I174" s="8"/>
      <c r="J174" s="8"/>
      <c r="K174" s="8"/>
      <c r="L174" s="8"/>
      <c r="M174" s="8"/>
    </row>
    <row r="175" spans="1:13" x14ac:dyDescent="0.2">
      <c r="A175" s="7" t="s">
        <v>239</v>
      </c>
      <c r="B175" s="7" t="s">
        <v>822</v>
      </c>
      <c r="C175" s="8">
        <v>32476.500980000001</v>
      </c>
      <c r="D175" s="8">
        <v>13309.63125</v>
      </c>
      <c r="E175" s="8">
        <f t="shared" si="8"/>
        <v>40.982343689661853</v>
      </c>
      <c r="F175" s="8">
        <v>18092.476589999998</v>
      </c>
      <c r="G175" s="8">
        <f t="shared" si="9"/>
        <v>73.564451963179252</v>
      </c>
      <c r="H175" s="8">
        <v>10770.564270000001</v>
      </c>
      <c r="I175" s="8">
        <v>3493.5143699999999</v>
      </c>
      <c r="J175" s="8">
        <f t="shared" si="10"/>
        <v>32.435759932566647</v>
      </c>
      <c r="K175" s="8">
        <v>5757.7417699999996</v>
      </c>
      <c r="L175" s="8">
        <f t="shared" si="11"/>
        <v>60.675079042316973</v>
      </c>
      <c r="M175" s="8">
        <v>8.0218700000000354</v>
      </c>
    </row>
    <row r="176" spans="1:13" x14ac:dyDescent="0.2">
      <c r="A176" s="7" t="s">
        <v>542</v>
      </c>
      <c r="B176" s="7" t="s">
        <v>685</v>
      </c>
      <c r="C176" s="8">
        <v>10770.564270000001</v>
      </c>
      <c r="D176" s="8">
        <v>3493.5143699999999</v>
      </c>
      <c r="E176" s="8">
        <f t="shared" si="8"/>
        <v>32.435759932566647</v>
      </c>
      <c r="F176" s="8">
        <v>5757.7417699999996</v>
      </c>
      <c r="G176" s="8">
        <f t="shared" si="9"/>
        <v>60.675079042316973</v>
      </c>
      <c r="H176" s="8">
        <v>10770.564270000001</v>
      </c>
      <c r="I176" s="8">
        <v>3493.5143699999999</v>
      </c>
      <c r="J176" s="8">
        <f t="shared" si="10"/>
        <v>32.435759932566647</v>
      </c>
      <c r="K176" s="8">
        <v>5757.7417699999996</v>
      </c>
      <c r="L176" s="8">
        <f t="shared" si="11"/>
        <v>60.675079042316973</v>
      </c>
      <c r="M176" s="8">
        <v>8.0218700000000354</v>
      </c>
    </row>
    <row r="177" spans="1:13" x14ac:dyDescent="0.2">
      <c r="A177" s="7" t="s">
        <v>1497</v>
      </c>
      <c r="B177" s="7" t="s">
        <v>908</v>
      </c>
      <c r="C177" s="8">
        <v>15927.4</v>
      </c>
      <c r="D177" s="8">
        <v>6432.83824</v>
      </c>
      <c r="E177" s="8">
        <f t="shared" si="8"/>
        <v>40.388501827040194</v>
      </c>
      <c r="F177" s="8">
        <v>7772.1991600000001</v>
      </c>
      <c r="G177" s="8">
        <f t="shared" si="9"/>
        <v>82.767285134777737</v>
      </c>
      <c r="H177" s="8"/>
      <c r="I177" s="8"/>
      <c r="J177" s="8"/>
      <c r="K177" s="8"/>
      <c r="L177" s="8"/>
      <c r="M177" s="8"/>
    </row>
    <row r="178" spans="1:13" x14ac:dyDescent="0.2">
      <c r="A178" s="7" t="s">
        <v>511</v>
      </c>
      <c r="B178" s="7" t="s">
        <v>714</v>
      </c>
      <c r="C178" s="8">
        <v>4208.9750000000004</v>
      </c>
      <c r="D178" s="8">
        <v>2761.95012</v>
      </c>
      <c r="E178" s="8">
        <f t="shared" si="8"/>
        <v>65.620492400168686</v>
      </c>
      <c r="F178" s="8">
        <v>3918.36913</v>
      </c>
      <c r="G178" s="8">
        <f t="shared" si="9"/>
        <v>70.48723661213613</v>
      </c>
      <c r="H178" s="8"/>
      <c r="I178" s="8"/>
      <c r="J178" s="8"/>
      <c r="K178" s="8"/>
      <c r="L178" s="8"/>
      <c r="M178" s="8"/>
    </row>
    <row r="179" spans="1:13" x14ac:dyDescent="0.2">
      <c r="A179" s="7" t="s">
        <v>912</v>
      </c>
      <c r="B179" s="7" t="s">
        <v>833</v>
      </c>
      <c r="C179" s="8">
        <v>484.94871000000001</v>
      </c>
      <c r="D179" s="8">
        <v>146.40796</v>
      </c>
      <c r="E179" s="8">
        <f t="shared" si="8"/>
        <v>30.190400960134529</v>
      </c>
      <c r="F179" s="8">
        <v>195.67912000000001</v>
      </c>
      <c r="G179" s="8">
        <f t="shared" si="9"/>
        <v>74.820430508886176</v>
      </c>
      <c r="H179" s="8"/>
      <c r="I179" s="8"/>
      <c r="J179" s="8"/>
      <c r="K179" s="8"/>
      <c r="L179" s="8"/>
      <c r="M179" s="8"/>
    </row>
    <row r="180" spans="1:13" x14ac:dyDescent="0.2">
      <c r="A180" s="7" t="s">
        <v>788</v>
      </c>
      <c r="B180" s="7" t="s">
        <v>1489</v>
      </c>
      <c r="C180" s="8">
        <v>1084.6130000000001</v>
      </c>
      <c r="D180" s="8">
        <v>474.92056000000002</v>
      </c>
      <c r="E180" s="8">
        <f t="shared" si="8"/>
        <v>43.787098255322405</v>
      </c>
      <c r="F180" s="8">
        <v>448.48741000000001</v>
      </c>
      <c r="G180" s="8">
        <f t="shared" si="9"/>
        <v>105.89384437792802</v>
      </c>
      <c r="H180" s="8"/>
      <c r="I180" s="8"/>
      <c r="J180" s="8"/>
      <c r="K180" s="8"/>
      <c r="L180" s="8"/>
      <c r="M180" s="8"/>
    </row>
    <row r="181" spans="1:13" ht="38.25" x14ac:dyDescent="0.2">
      <c r="A181" s="7" t="s">
        <v>1064</v>
      </c>
      <c r="B181" s="7" t="s">
        <v>615</v>
      </c>
      <c r="C181" s="8">
        <v>0.37113000000000002</v>
      </c>
      <c r="D181" s="8">
        <v>5.0699999999999999E-3</v>
      </c>
      <c r="E181" s="8">
        <f t="shared" si="8"/>
        <v>1.366098132729771</v>
      </c>
      <c r="F181" s="8">
        <v>1.0500000000000001E-2</v>
      </c>
      <c r="G181" s="8">
        <f t="shared" si="9"/>
        <v>48.285714285714285</v>
      </c>
      <c r="H181" s="8">
        <v>0.37113000000000002</v>
      </c>
      <c r="I181" s="8">
        <v>5.0699999999999999E-3</v>
      </c>
      <c r="J181" s="8">
        <f t="shared" si="10"/>
        <v>1.366098132729771</v>
      </c>
      <c r="K181" s="8">
        <v>1.0500000000000001E-2</v>
      </c>
      <c r="L181" s="8">
        <f t="shared" si="11"/>
        <v>48.285714285714285</v>
      </c>
      <c r="M181" s="8"/>
    </row>
    <row r="182" spans="1:13" x14ac:dyDescent="0.2">
      <c r="A182" s="7" t="s">
        <v>525</v>
      </c>
      <c r="B182" s="7" t="s">
        <v>215</v>
      </c>
      <c r="C182" s="8">
        <v>617.44385</v>
      </c>
      <c r="D182" s="8">
        <v>337.67923000000002</v>
      </c>
      <c r="E182" s="8">
        <f t="shared" si="8"/>
        <v>54.689868560517695</v>
      </c>
      <c r="F182" s="8">
        <v>167.50248999999999</v>
      </c>
      <c r="G182" s="8" t="str">
        <f t="shared" si="9"/>
        <v>свыше 200</v>
      </c>
      <c r="H182" s="8">
        <v>237.03385</v>
      </c>
      <c r="I182" s="8">
        <v>159.73624000000001</v>
      </c>
      <c r="J182" s="8">
        <f t="shared" si="10"/>
        <v>67.389632324665868</v>
      </c>
      <c r="K182" s="8">
        <v>68.3386</v>
      </c>
      <c r="L182" s="8" t="str">
        <f t="shared" si="11"/>
        <v>свыше 200</v>
      </c>
      <c r="M182" s="8">
        <v>24.499400000000009</v>
      </c>
    </row>
    <row r="183" spans="1:13" x14ac:dyDescent="0.2">
      <c r="A183" s="7" t="s">
        <v>55</v>
      </c>
      <c r="B183" s="7" t="s">
        <v>516</v>
      </c>
      <c r="C183" s="8">
        <v>66</v>
      </c>
      <c r="D183" s="8">
        <v>31.42933</v>
      </c>
      <c r="E183" s="8">
        <f t="shared" si="8"/>
        <v>47.62019696969697</v>
      </c>
      <c r="F183" s="8">
        <v>25.74296</v>
      </c>
      <c r="G183" s="8">
        <f t="shared" si="9"/>
        <v>122.08902938900576</v>
      </c>
      <c r="H183" s="8"/>
      <c r="I183" s="8"/>
      <c r="J183" s="8"/>
      <c r="K183" s="8"/>
      <c r="L183" s="8"/>
      <c r="M183" s="8"/>
    </row>
    <row r="184" spans="1:13" ht="38.25" x14ac:dyDescent="0.2">
      <c r="A184" s="7" t="s">
        <v>1362</v>
      </c>
      <c r="B184" s="7" t="s">
        <v>416</v>
      </c>
      <c r="C184" s="8">
        <v>66</v>
      </c>
      <c r="D184" s="8">
        <v>31.42933</v>
      </c>
      <c r="E184" s="8">
        <f t="shared" si="8"/>
        <v>47.62019696969697</v>
      </c>
      <c r="F184" s="8">
        <v>25.74296</v>
      </c>
      <c r="G184" s="8">
        <f t="shared" si="9"/>
        <v>122.08902938900576</v>
      </c>
      <c r="H184" s="8"/>
      <c r="I184" s="8"/>
      <c r="J184" s="8"/>
      <c r="K184" s="8"/>
      <c r="L184" s="8"/>
      <c r="M184" s="8"/>
    </row>
    <row r="185" spans="1:13" x14ac:dyDescent="0.2">
      <c r="A185" s="7" t="s">
        <v>1229</v>
      </c>
      <c r="B185" s="7" t="s">
        <v>943</v>
      </c>
      <c r="C185" s="8">
        <v>551.44385</v>
      </c>
      <c r="D185" s="8">
        <v>306.24990000000003</v>
      </c>
      <c r="E185" s="8">
        <f t="shared" si="8"/>
        <v>55.536007881854154</v>
      </c>
      <c r="F185" s="8">
        <v>141.75953000000001</v>
      </c>
      <c r="G185" s="8" t="str">
        <f t="shared" si="9"/>
        <v>свыше 200</v>
      </c>
      <c r="H185" s="8">
        <v>237.03385</v>
      </c>
      <c r="I185" s="8">
        <v>159.73624000000001</v>
      </c>
      <c r="J185" s="8">
        <f t="shared" si="10"/>
        <v>67.389632324665868</v>
      </c>
      <c r="K185" s="8">
        <v>68.3386</v>
      </c>
      <c r="L185" s="8" t="str">
        <f t="shared" si="11"/>
        <v>свыше 200</v>
      </c>
      <c r="M185" s="8">
        <v>24.499400000000009</v>
      </c>
    </row>
    <row r="186" spans="1:13" ht="38.25" x14ac:dyDescent="0.2">
      <c r="A186" s="7" t="s">
        <v>578</v>
      </c>
      <c r="B186" s="7" t="s">
        <v>593</v>
      </c>
      <c r="C186" s="8">
        <v>237.03385</v>
      </c>
      <c r="D186" s="8">
        <v>159.73624000000001</v>
      </c>
      <c r="E186" s="8">
        <f t="shared" si="8"/>
        <v>67.389632324665868</v>
      </c>
      <c r="F186" s="8">
        <v>68.3386</v>
      </c>
      <c r="G186" s="8" t="str">
        <f t="shared" si="9"/>
        <v>свыше 200</v>
      </c>
      <c r="H186" s="8">
        <v>237.03385</v>
      </c>
      <c r="I186" s="8">
        <v>159.73624000000001</v>
      </c>
      <c r="J186" s="8">
        <f t="shared" si="10"/>
        <v>67.389632324665868</v>
      </c>
      <c r="K186" s="8">
        <v>68.3386</v>
      </c>
      <c r="L186" s="8" t="str">
        <f t="shared" si="11"/>
        <v>свыше 200</v>
      </c>
      <c r="M186" s="8">
        <v>24.499400000000009</v>
      </c>
    </row>
    <row r="187" spans="1:13" ht="25.5" x14ac:dyDescent="0.2">
      <c r="A187" s="7" t="s">
        <v>891</v>
      </c>
      <c r="B187" s="7" t="s">
        <v>794</v>
      </c>
      <c r="C187" s="8">
        <v>313.5</v>
      </c>
      <c r="D187" s="8">
        <v>146.51365999999999</v>
      </c>
      <c r="E187" s="8">
        <f t="shared" si="8"/>
        <v>46.734819776714509</v>
      </c>
      <c r="F187" s="8">
        <v>71.876450000000006</v>
      </c>
      <c r="G187" s="8" t="str">
        <f t="shared" si="9"/>
        <v>свыше 200</v>
      </c>
      <c r="H187" s="8"/>
      <c r="I187" s="8"/>
      <c r="J187" s="8" t="str">
        <f t="shared" si="10"/>
        <v xml:space="preserve"> </v>
      </c>
      <c r="K187" s="8"/>
      <c r="L187" s="8" t="str">
        <f t="shared" si="11"/>
        <v xml:space="preserve"> </v>
      </c>
      <c r="M187" s="8"/>
    </row>
    <row r="188" spans="1:13" ht="38.25" x14ac:dyDescent="0.2">
      <c r="A188" s="7" t="s">
        <v>534</v>
      </c>
      <c r="B188" s="7" t="s">
        <v>1121</v>
      </c>
      <c r="C188" s="8"/>
      <c r="D188" s="8"/>
      <c r="E188" s="8" t="str">
        <f t="shared" si="8"/>
        <v xml:space="preserve"> </v>
      </c>
      <c r="F188" s="8">
        <v>1.4453400000000001</v>
      </c>
      <c r="G188" s="8" t="str">
        <f t="shared" si="9"/>
        <v/>
      </c>
      <c r="H188" s="8"/>
      <c r="I188" s="8"/>
      <c r="J188" s="8" t="str">
        <f t="shared" si="10"/>
        <v xml:space="preserve"> </v>
      </c>
      <c r="K188" s="8"/>
      <c r="L188" s="8" t="str">
        <f t="shared" si="11"/>
        <v xml:space="preserve"> </v>
      </c>
      <c r="M188" s="8"/>
    </row>
    <row r="189" spans="1:13" ht="25.5" x14ac:dyDescent="0.2">
      <c r="A189" s="7" t="s">
        <v>934</v>
      </c>
      <c r="B189" s="7" t="s">
        <v>18</v>
      </c>
      <c r="C189" s="8">
        <v>0.91</v>
      </c>
      <c r="D189" s="8"/>
      <c r="E189" s="8" t="str">
        <f t="shared" si="8"/>
        <v/>
      </c>
      <c r="F189" s="8">
        <v>9.9140000000000006E-2</v>
      </c>
      <c r="G189" s="8" t="str">
        <f t="shared" si="9"/>
        <v/>
      </c>
      <c r="H189" s="8"/>
      <c r="I189" s="8"/>
      <c r="J189" s="8" t="str">
        <f t="shared" si="10"/>
        <v xml:space="preserve"> </v>
      </c>
      <c r="K189" s="8"/>
      <c r="L189" s="8" t="str">
        <f t="shared" si="11"/>
        <v xml:space="preserve"> </v>
      </c>
      <c r="M189" s="8"/>
    </row>
    <row r="190" spans="1:13" x14ac:dyDescent="0.2">
      <c r="A190" s="7" t="s">
        <v>1349</v>
      </c>
      <c r="B190" s="7" t="s">
        <v>1168</v>
      </c>
      <c r="C190" s="8">
        <v>6935.0010000000002</v>
      </c>
      <c r="D190" s="8">
        <v>7133.7298199999996</v>
      </c>
      <c r="E190" s="8">
        <f t="shared" si="8"/>
        <v>102.86559180020305</v>
      </c>
      <c r="F190" s="8">
        <v>6508.86211</v>
      </c>
      <c r="G190" s="8">
        <f t="shared" si="9"/>
        <v>109.60026037485066</v>
      </c>
      <c r="H190" s="8">
        <v>155.4</v>
      </c>
      <c r="I190" s="8"/>
      <c r="J190" s="8" t="str">
        <f t="shared" si="10"/>
        <v/>
      </c>
      <c r="K190" s="8">
        <v>977.154</v>
      </c>
      <c r="L190" s="8" t="str">
        <f t="shared" si="11"/>
        <v/>
      </c>
      <c r="M190" s="8"/>
    </row>
    <row r="191" spans="1:13" x14ac:dyDescent="0.2">
      <c r="A191" s="7" t="s">
        <v>1537</v>
      </c>
      <c r="B191" s="7" t="s">
        <v>256</v>
      </c>
      <c r="C191" s="8">
        <v>6935.0010000000002</v>
      </c>
      <c r="D191" s="8">
        <v>7133.7298199999996</v>
      </c>
      <c r="E191" s="8">
        <f t="shared" si="8"/>
        <v>102.86559180020305</v>
      </c>
      <c r="F191" s="8">
        <v>6508.86211</v>
      </c>
      <c r="G191" s="8">
        <f t="shared" si="9"/>
        <v>109.60026037485066</v>
      </c>
      <c r="H191" s="8">
        <v>155.4</v>
      </c>
      <c r="I191" s="8"/>
      <c r="J191" s="8" t="str">
        <f t="shared" si="10"/>
        <v/>
      </c>
      <c r="K191" s="8">
        <v>977.154</v>
      </c>
      <c r="L191" s="8" t="str">
        <f t="shared" si="11"/>
        <v/>
      </c>
      <c r="M191" s="8"/>
    </row>
    <row r="192" spans="1:13" ht="25.5" x14ac:dyDescent="0.2">
      <c r="A192" s="7" t="s">
        <v>223</v>
      </c>
      <c r="B192" s="7" t="s">
        <v>1117</v>
      </c>
      <c r="C192" s="8">
        <v>155.4</v>
      </c>
      <c r="D192" s="8"/>
      <c r="E192" s="8" t="str">
        <f t="shared" si="8"/>
        <v/>
      </c>
      <c r="F192" s="8">
        <v>977.154</v>
      </c>
      <c r="G192" s="8" t="str">
        <f t="shared" si="9"/>
        <v/>
      </c>
      <c r="H192" s="8">
        <v>155.4</v>
      </c>
      <c r="I192" s="8"/>
      <c r="J192" s="8" t="str">
        <f t="shared" si="10"/>
        <v/>
      </c>
      <c r="K192" s="8">
        <v>977.154</v>
      </c>
      <c r="L192" s="8" t="str">
        <f t="shared" si="11"/>
        <v/>
      </c>
      <c r="M192" s="8"/>
    </row>
    <row r="193" spans="1:13" ht="25.5" x14ac:dyDescent="0.2">
      <c r="A193" s="7" t="s">
        <v>1199</v>
      </c>
      <c r="B193" s="7" t="s">
        <v>1490</v>
      </c>
      <c r="C193" s="8">
        <v>6601.6</v>
      </c>
      <c r="D193" s="8">
        <v>3551.9676599999998</v>
      </c>
      <c r="E193" s="8">
        <f t="shared" si="8"/>
        <v>53.804648267086762</v>
      </c>
      <c r="F193" s="8">
        <v>5467.4970199999998</v>
      </c>
      <c r="G193" s="8">
        <f t="shared" si="9"/>
        <v>64.965150360520909</v>
      </c>
      <c r="H193" s="8"/>
      <c r="I193" s="8"/>
      <c r="J193" s="8" t="str">
        <f t="shared" si="10"/>
        <v xml:space="preserve"> </v>
      </c>
      <c r="K193" s="8"/>
      <c r="L193" s="8" t="str">
        <f t="shared" si="11"/>
        <v xml:space="preserve"> </v>
      </c>
      <c r="M193" s="8"/>
    </row>
    <row r="194" spans="1:13" ht="25.5" x14ac:dyDescent="0.2">
      <c r="A194" s="7" t="s">
        <v>195</v>
      </c>
      <c r="B194" s="7" t="s">
        <v>91</v>
      </c>
      <c r="C194" s="8">
        <v>178.001</v>
      </c>
      <c r="D194" s="8">
        <v>3581.7621600000002</v>
      </c>
      <c r="E194" s="8" t="str">
        <f t="shared" si="8"/>
        <v>свыше 200</v>
      </c>
      <c r="F194" s="8">
        <v>64.211089999999999</v>
      </c>
      <c r="G194" s="8" t="str">
        <f t="shared" si="9"/>
        <v>свыше 200</v>
      </c>
      <c r="H194" s="8"/>
      <c r="I194" s="8"/>
      <c r="J194" s="8" t="str">
        <f t="shared" si="10"/>
        <v xml:space="preserve"> </v>
      </c>
      <c r="K194" s="8"/>
      <c r="L194" s="8" t="str">
        <f t="shared" si="11"/>
        <v xml:space="preserve"> </v>
      </c>
      <c r="M194" s="8"/>
    </row>
    <row r="195" spans="1:13" ht="25.5" x14ac:dyDescent="0.2">
      <c r="A195" s="7" t="s">
        <v>1225</v>
      </c>
      <c r="B195" s="7" t="s">
        <v>1083</v>
      </c>
      <c r="C195" s="8">
        <v>60647.730819999997</v>
      </c>
      <c r="D195" s="8">
        <v>30652.562150000002</v>
      </c>
      <c r="E195" s="8">
        <f t="shared" si="8"/>
        <v>50.541976980104273</v>
      </c>
      <c r="F195" s="8">
        <v>31288.239109999999</v>
      </c>
      <c r="G195" s="8">
        <f t="shared" si="9"/>
        <v>97.968319796569091</v>
      </c>
      <c r="H195" s="8"/>
      <c r="I195" s="8"/>
      <c r="J195" s="8" t="str">
        <f t="shared" si="10"/>
        <v xml:space="preserve"> </v>
      </c>
      <c r="K195" s="8"/>
      <c r="L195" s="8" t="str">
        <f t="shared" si="11"/>
        <v xml:space="preserve"> </v>
      </c>
      <c r="M195" s="8"/>
    </row>
    <row r="196" spans="1:13" ht="25.5" x14ac:dyDescent="0.2">
      <c r="A196" s="7" t="s">
        <v>742</v>
      </c>
      <c r="B196" s="7" t="s">
        <v>1000</v>
      </c>
      <c r="C196" s="8">
        <v>60647.730819999997</v>
      </c>
      <c r="D196" s="8">
        <v>30652.562150000002</v>
      </c>
      <c r="E196" s="8">
        <f t="shared" si="8"/>
        <v>50.541976980104273</v>
      </c>
      <c r="F196" s="8">
        <v>31288.239109999999</v>
      </c>
      <c r="G196" s="8">
        <f t="shared" si="9"/>
        <v>97.968319796569091</v>
      </c>
      <c r="H196" s="8"/>
      <c r="I196" s="8"/>
      <c r="J196" s="8" t="str">
        <f t="shared" si="10"/>
        <v xml:space="preserve"> </v>
      </c>
      <c r="K196" s="8"/>
      <c r="L196" s="8" t="str">
        <f t="shared" si="11"/>
        <v xml:space="preserve"> </v>
      </c>
      <c r="M196" s="8"/>
    </row>
    <row r="197" spans="1:13" ht="25.5" x14ac:dyDescent="0.2">
      <c r="A197" s="7" t="s">
        <v>341</v>
      </c>
      <c r="B197" s="7" t="s">
        <v>1051</v>
      </c>
      <c r="C197" s="8">
        <v>41912.1</v>
      </c>
      <c r="D197" s="8">
        <v>22320.563910000001</v>
      </c>
      <c r="E197" s="8">
        <f t="shared" si="8"/>
        <v>53.25565626632882</v>
      </c>
      <c r="F197" s="8">
        <v>22580.651720000002</v>
      </c>
      <c r="G197" s="8">
        <f t="shared" si="9"/>
        <v>98.848182890267793</v>
      </c>
      <c r="H197" s="8"/>
      <c r="I197" s="8"/>
      <c r="J197" s="8" t="str">
        <f t="shared" si="10"/>
        <v xml:space="preserve"> </v>
      </c>
      <c r="K197" s="8"/>
      <c r="L197" s="8" t="str">
        <f t="shared" si="11"/>
        <v xml:space="preserve"> </v>
      </c>
      <c r="M197" s="8"/>
    </row>
    <row r="198" spans="1:13" ht="25.5" x14ac:dyDescent="0.2">
      <c r="A198" s="7" t="s">
        <v>10</v>
      </c>
      <c r="B198" s="7" t="s">
        <v>1572</v>
      </c>
      <c r="C198" s="8">
        <v>5025.4350000000004</v>
      </c>
      <c r="D198" s="8">
        <v>2155.1411400000002</v>
      </c>
      <c r="E198" s="8">
        <f t="shared" si="8"/>
        <v>42.884668491384325</v>
      </c>
      <c r="F198" s="8">
        <v>2716.7400499999999</v>
      </c>
      <c r="G198" s="8">
        <f t="shared" si="9"/>
        <v>79.328205876745557</v>
      </c>
      <c r="H198" s="8"/>
      <c r="I198" s="8"/>
      <c r="J198" s="8" t="str">
        <f t="shared" si="10"/>
        <v xml:space="preserve"> </v>
      </c>
      <c r="K198" s="8"/>
      <c r="L198" s="8" t="str">
        <f t="shared" si="11"/>
        <v xml:space="preserve"> </v>
      </c>
      <c r="M198" s="8"/>
    </row>
    <row r="199" spans="1:13" ht="25.5" x14ac:dyDescent="0.2">
      <c r="A199" s="7" t="s">
        <v>399</v>
      </c>
      <c r="B199" s="7" t="s">
        <v>327</v>
      </c>
      <c r="C199" s="8">
        <v>5687.3041499999999</v>
      </c>
      <c r="D199" s="8">
        <v>1920.7430999999999</v>
      </c>
      <c r="E199" s="8">
        <f t="shared" ref="E199:E262" si="12">IF(C199=0," ",IF(D199/C199*100&gt;200,"свыше 200",IF(D199/C199&gt;0,D199/C199*100,"")))</f>
        <v>33.772470213325938</v>
      </c>
      <c r="F199" s="8">
        <v>2067.6194700000001</v>
      </c>
      <c r="G199" s="8">
        <f t="shared" ref="G199:G262" si="13">IF(F199=0," ",IF(D199/F199*100&gt;200,"свыше 200",IF(D199/F199&gt;0,D199/F199*100,"")))</f>
        <v>92.896353892430696</v>
      </c>
      <c r="H199" s="8"/>
      <c r="I199" s="8"/>
      <c r="J199" s="8" t="str">
        <f t="shared" ref="J199:J255" si="14">IF(H199=0," ",IF(I199/H199*100&gt;200,"свыше 200",IF(I199/H199&gt;0,I199/H199*100,"")))</f>
        <v xml:space="preserve"> </v>
      </c>
      <c r="K199" s="8"/>
      <c r="L199" s="8" t="str">
        <f t="shared" ref="L199:L255" si="15">IF(K199=0," ",IF(I199/K199*100&gt;200,"свыше 200",IF(I199/K199&gt;0,I199/K199*100,"")))</f>
        <v xml:space="preserve"> </v>
      </c>
      <c r="M199" s="8"/>
    </row>
    <row r="200" spans="1:13" ht="25.5" x14ac:dyDescent="0.2">
      <c r="A200" s="7" t="s">
        <v>1241</v>
      </c>
      <c r="B200" s="7" t="s">
        <v>664</v>
      </c>
      <c r="C200" s="8">
        <v>8022.89167</v>
      </c>
      <c r="D200" s="8">
        <v>4256.1139999999996</v>
      </c>
      <c r="E200" s="8">
        <f t="shared" si="12"/>
        <v>53.049625684401136</v>
      </c>
      <c r="F200" s="8">
        <v>3923.2278700000002</v>
      </c>
      <c r="G200" s="8">
        <f t="shared" si="13"/>
        <v>108.48500625073301</v>
      </c>
      <c r="H200" s="8"/>
      <c r="I200" s="8"/>
      <c r="J200" s="8" t="str">
        <f t="shared" si="14"/>
        <v xml:space="preserve"> </v>
      </c>
      <c r="K200" s="8"/>
      <c r="L200" s="8" t="str">
        <f t="shared" si="15"/>
        <v xml:space="preserve"> </v>
      </c>
      <c r="M200" s="8"/>
    </row>
    <row r="201" spans="1:13" x14ac:dyDescent="0.2">
      <c r="A201" s="7" t="s">
        <v>259</v>
      </c>
      <c r="B201" s="7" t="s">
        <v>746</v>
      </c>
      <c r="C201" s="8">
        <v>64590.600890000002</v>
      </c>
      <c r="D201" s="8">
        <v>33048.209519999997</v>
      </c>
      <c r="E201" s="8">
        <f t="shared" si="12"/>
        <v>51.165663524763026</v>
      </c>
      <c r="F201" s="8">
        <v>49589.782379999997</v>
      </c>
      <c r="G201" s="8">
        <f t="shared" si="13"/>
        <v>66.643183200030805</v>
      </c>
      <c r="H201" s="8">
        <v>49246.604890000002</v>
      </c>
      <c r="I201" s="8">
        <v>26351.75359</v>
      </c>
      <c r="J201" s="8">
        <f t="shared" si="14"/>
        <v>53.50978742364223</v>
      </c>
      <c r="K201" s="8">
        <v>38156.727720000003</v>
      </c>
      <c r="L201" s="8">
        <f t="shared" si="15"/>
        <v>69.061880209889225</v>
      </c>
      <c r="M201" s="8">
        <v>3159.5442800000019</v>
      </c>
    </row>
    <row r="202" spans="1:13" x14ac:dyDescent="0.2">
      <c r="A202" s="7" t="s">
        <v>1596</v>
      </c>
      <c r="B202" s="7" t="s">
        <v>177</v>
      </c>
      <c r="C202" s="8">
        <v>27758.995999999999</v>
      </c>
      <c r="D202" s="8">
        <v>11160.75992</v>
      </c>
      <c r="E202" s="8">
        <f t="shared" si="12"/>
        <v>40.205920704048523</v>
      </c>
      <c r="F202" s="8">
        <v>19748.003550000001</v>
      </c>
      <c r="G202" s="8">
        <f t="shared" si="13"/>
        <v>56.515889779653193</v>
      </c>
      <c r="H202" s="8">
        <v>12415</v>
      </c>
      <c r="I202" s="8">
        <v>4464.3039900000003</v>
      </c>
      <c r="J202" s="8">
        <f t="shared" si="14"/>
        <v>35.958952799033426</v>
      </c>
      <c r="K202" s="8">
        <v>8314.9488899999997</v>
      </c>
      <c r="L202" s="8">
        <f t="shared" si="15"/>
        <v>53.690095381933254</v>
      </c>
      <c r="M202" s="8">
        <v>11.255000000000109</v>
      </c>
    </row>
    <row r="203" spans="1:13" x14ac:dyDescent="0.2">
      <c r="A203" s="7" t="s">
        <v>1145</v>
      </c>
      <c r="B203" s="7" t="s">
        <v>1052</v>
      </c>
      <c r="C203" s="8"/>
      <c r="D203" s="8"/>
      <c r="E203" s="8" t="str">
        <f t="shared" si="12"/>
        <v xml:space="preserve"> </v>
      </c>
      <c r="F203" s="8">
        <v>2269.2372799999998</v>
      </c>
      <c r="G203" s="8" t="str">
        <f t="shared" si="13"/>
        <v/>
      </c>
      <c r="H203" s="8"/>
      <c r="I203" s="8"/>
      <c r="J203" s="8"/>
      <c r="K203" s="8">
        <v>955.46828000000005</v>
      </c>
      <c r="L203" s="8"/>
      <c r="M203" s="8"/>
    </row>
    <row r="204" spans="1:13" x14ac:dyDescent="0.2">
      <c r="A204" s="7" t="s">
        <v>1145</v>
      </c>
      <c r="B204" s="7" t="s">
        <v>1340</v>
      </c>
      <c r="C204" s="8">
        <v>4050.0650000000001</v>
      </c>
      <c r="D204" s="8">
        <v>1866.1622299999999</v>
      </c>
      <c r="E204" s="8">
        <f t="shared" si="12"/>
        <v>46.077340240218362</v>
      </c>
      <c r="F204" s="8"/>
      <c r="G204" s="8" t="str">
        <f t="shared" si="13"/>
        <v xml:space="preserve"> </v>
      </c>
      <c r="H204" s="8">
        <v>1373.6</v>
      </c>
      <c r="I204" s="8">
        <v>746.46491000000003</v>
      </c>
      <c r="J204" s="8">
        <f t="shared" si="14"/>
        <v>54.343688846825863</v>
      </c>
      <c r="K204" s="8"/>
      <c r="L204" s="8" t="str">
        <f t="shared" si="15"/>
        <v xml:space="preserve"> </v>
      </c>
      <c r="M204" s="8">
        <v>1.1303300000000718</v>
      </c>
    </row>
    <row r="205" spans="1:13" x14ac:dyDescent="0.2">
      <c r="A205" s="7" t="s">
        <v>925</v>
      </c>
      <c r="B205" s="7" t="s">
        <v>459</v>
      </c>
      <c r="C205" s="8">
        <v>5541.9409999999998</v>
      </c>
      <c r="D205" s="8">
        <v>2499.40335</v>
      </c>
      <c r="E205" s="8">
        <f t="shared" si="12"/>
        <v>45.0997827295527</v>
      </c>
      <c r="F205" s="8">
        <v>3075.2498099999998</v>
      </c>
      <c r="G205" s="8">
        <f t="shared" si="13"/>
        <v>81.274807070063687</v>
      </c>
      <c r="H205" s="8">
        <v>2887.8</v>
      </c>
      <c r="I205" s="8">
        <v>999.76135999999997</v>
      </c>
      <c r="J205" s="8">
        <f t="shared" si="14"/>
        <v>34.620173142184356</v>
      </c>
      <c r="K205" s="8">
        <v>1294.84202</v>
      </c>
      <c r="L205" s="8">
        <f t="shared" si="15"/>
        <v>77.211068574991089</v>
      </c>
      <c r="M205" s="8">
        <v>4.0000000012696546E-5</v>
      </c>
    </row>
    <row r="206" spans="1:13" x14ac:dyDescent="0.2">
      <c r="A206" s="7" t="s">
        <v>435</v>
      </c>
      <c r="B206" s="7" t="s">
        <v>634</v>
      </c>
      <c r="C206" s="8">
        <v>18166.990000000002</v>
      </c>
      <c r="D206" s="8">
        <v>6795.19434</v>
      </c>
      <c r="E206" s="8">
        <f t="shared" si="12"/>
        <v>37.404073762356887</v>
      </c>
      <c r="F206" s="8">
        <v>14403.516460000001</v>
      </c>
      <c r="G206" s="8">
        <f t="shared" si="13"/>
        <v>47.177328945128998</v>
      </c>
      <c r="H206" s="8">
        <v>8153.6</v>
      </c>
      <c r="I206" s="8">
        <v>2718.0777200000002</v>
      </c>
      <c r="J206" s="8">
        <f t="shared" si="14"/>
        <v>33.33592180141288</v>
      </c>
      <c r="K206" s="8">
        <v>6064.6385899999996</v>
      </c>
      <c r="L206" s="8">
        <f t="shared" si="15"/>
        <v>44.818461638948229</v>
      </c>
      <c r="M206" s="8">
        <v>10.124630000000252</v>
      </c>
    </row>
    <row r="207" spans="1:13" x14ac:dyDescent="0.2">
      <c r="A207" s="7" t="s">
        <v>1235</v>
      </c>
      <c r="B207" s="7" t="s">
        <v>1424</v>
      </c>
      <c r="C207" s="8">
        <v>4188.0349999999999</v>
      </c>
      <c r="D207" s="8">
        <v>3009.7734999999998</v>
      </c>
      <c r="E207" s="8">
        <f t="shared" si="12"/>
        <v>71.866006372917127</v>
      </c>
      <c r="F207" s="8">
        <v>4047.9762799999999</v>
      </c>
      <c r="G207" s="8">
        <f t="shared" si="13"/>
        <v>74.352547836569826</v>
      </c>
      <c r="H207" s="8">
        <v>2288</v>
      </c>
      <c r="I207" s="8">
        <v>1203.9094</v>
      </c>
      <c r="J207" s="8">
        <f t="shared" si="14"/>
        <v>52.618417832167829</v>
      </c>
      <c r="K207" s="8">
        <v>1704.41112</v>
      </c>
      <c r="L207" s="8">
        <f t="shared" si="15"/>
        <v>70.634918176314173</v>
      </c>
      <c r="M207" s="8">
        <v>6.6620700000000852</v>
      </c>
    </row>
    <row r="208" spans="1:13" x14ac:dyDescent="0.2">
      <c r="A208" s="7" t="s">
        <v>395</v>
      </c>
      <c r="B208" s="7" t="s">
        <v>512</v>
      </c>
      <c r="C208" s="8">
        <v>13978.955</v>
      </c>
      <c r="D208" s="8">
        <v>3785.4208400000002</v>
      </c>
      <c r="E208" s="8">
        <f t="shared" si="12"/>
        <v>27.07942646642757</v>
      </c>
      <c r="F208" s="8">
        <v>10355.54018</v>
      </c>
      <c r="G208" s="8">
        <f t="shared" si="13"/>
        <v>36.55454736500284</v>
      </c>
      <c r="H208" s="8">
        <v>5865.6</v>
      </c>
      <c r="I208" s="8">
        <v>1514.16832</v>
      </c>
      <c r="J208" s="8">
        <f t="shared" si="14"/>
        <v>25.814380796508456</v>
      </c>
      <c r="K208" s="8">
        <v>4360.2274699999998</v>
      </c>
      <c r="L208" s="8">
        <f t="shared" si="15"/>
        <v>34.726819424400354</v>
      </c>
      <c r="M208" s="8">
        <v>3.4625599999999395</v>
      </c>
    </row>
    <row r="209" spans="1:13" x14ac:dyDescent="0.2">
      <c r="A209" s="7" t="s">
        <v>581</v>
      </c>
      <c r="B209" s="7" t="s">
        <v>1095</v>
      </c>
      <c r="C209" s="8">
        <v>1990.3988899999999</v>
      </c>
      <c r="D209" s="8">
        <v>597.63520000000005</v>
      </c>
      <c r="E209" s="8">
        <f t="shared" si="12"/>
        <v>30.025900989122846</v>
      </c>
      <c r="F209" s="8">
        <v>2651.7897600000001</v>
      </c>
      <c r="G209" s="8">
        <f t="shared" si="13"/>
        <v>22.537050599365767</v>
      </c>
      <c r="H209" s="8">
        <v>1990.3988899999999</v>
      </c>
      <c r="I209" s="8">
        <v>597.63520000000005</v>
      </c>
      <c r="J209" s="8">
        <f t="shared" si="14"/>
        <v>30.025900989122846</v>
      </c>
      <c r="K209" s="8">
        <v>2651.7897600000001</v>
      </c>
      <c r="L209" s="8">
        <f t="shared" si="15"/>
        <v>22.537050599365767</v>
      </c>
      <c r="M209" s="8"/>
    </row>
    <row r="210" spans="1:13" ht="25.5" x14ac:dyDescent="0.2">
      <c r="A210" s="7" t="s">
        <v>631</v>
      </c>
      <c r="B210" s="7" t="s">
        <v>914</v>
      </c>
      <c r="C210" s="8">
        <v>1857.3988899999999</v>
      </c>
      <c r="D210" s="8">
        <v>520.36879999999996</v>
      </c>
      <c r="E210" s="8">
        <f t="shared" si="12"/>
        <v>28.015996068566619</v>
      </c>
      <c r="F210" s="8">
        <v>2296.4807500000002</v>
      </c>
      <c r="G210" s="8">
        <f t="shared" si="13"/>
        <v>22.659401782488267</v>
      </c>
      <c r="H210" s="8">
        <v>1857.3988899999999</v>
      </c>
      <c r="I210" s="8">
        <v>520.36879999999996</v>
      </c>
      <c r="J210" s="8">
        <f t="shared" si="14"/>
        <v>28.015996068566619</v>
      </c>
      <c r="K210" s="8">
        <v>2296.4807500000002</v>
      </c>
      <c r="L210" s="8">
        <f t="shared" si="15"/>
        <v>22.659401782488267</v>
      </c>
      <c r="M210" s="8"/>
    </row>
    <row r="211" spans="1:13" ht="25.5" x14ac:dyDescent="0.2">
      <c r="A211" s="7" t="s">
        <v>590</v>
      </c>
      <c r="B211" s="7" t="s">
        <v>1555</v>
      </c>
      <c r="C211" s="8">
        <v>1857.3988899999999</v>
      </c>
      <c r="D211" s="8">
        <v>520.36879999999996</v>
      </c>
      <c r="E211" s="8">
        <f t="shared" si="12"/>
        <v>28.015996068566619</v>
      </c>
      <c r="F211" s="8">
        <v>2296.4807500000002</v>
      </c>
      <c r="G211" s="8">
        <f t="shared" si="13"/>
        <v>22.659401782488267</v>
      </c>
      <c r="H211" s="8">
        <v>1857.3988899999999</v>
      </c>
      <c r="I211" s="8">
        <v>520.36879999999996</v>
      </c>
      <c r="J211" s="8">
        <f t="shared" si="14"/>
        <v>28.015996068566619</v>
      </c>
      <c r="K211" s="8">
        <v>2296.4807500000002</v>
      </c>
      <c r="L211" s="8">
        <f t="shared" si="15"/>
        <v>22.659401782488267</v>
      </c>
      <c r="M211" s="8"/>
    </row>
    <row r="212" spans="1:13" x14ac:dyDescent="0.2">
      <c r="A212" s="7" t="s">
        <v>349</v>
      </c>
      <c r="B212" s="7" t="s">
        <v>1216</v>
      </c>
      <c r="C212" s="8">
        <v>48</v>
      </c>
      <c r="D212" s="8">
        <v>27.266400000000001</v>
      </c>
      <c r="E212" s="8">
        <f t="shared" si="12"/>
        <v>56.805000000000007</v>
      </c>
      <c r="F212" s="8">
        <v>25.309010000000001</v>
      </c>
      <c r="G212" s="8">
        <f t="shared" si="13"/>
        <v>107.73396509780508</v>
      </c>
      <c r="H212" s="8">
        <v>48</v>
      </c>
      <c r="I212" s="8">
        <v>27.266400000000001</v>
      </c>
      <c r="J212" s="8">
        <f t="shared" si="14"/>
        <v>56.805000000000007</v>
      </c>
      <c r="K212" s="8">
        <v>25.309010000000001</v>
      </c>
      <c r="L212" s="8">
        <f t="shared" si="15"/>
        <v>107.73396509780508</v>
      </c>
      <c r="M212" s="8"/>
    </row>
    <row r="213" spans="1:13" ht="25.5" x14ac:dyDescent="0.2">
      <c r="A213" s="7" t="s">
        <v>1050</v>
      </c>
      <c r="B213" s="7" t="s">
        <v>1322</v>
      </c>
      <c r="C213" s="8">
        <v>85</v>
      </c>
      <c r="D213" s="8">
        <v>50</v>
      </c>
      <c r="E213" s="8">
        <f t="shared" si="12"/>
        <v>58.82352941176471</v>
      </c>
      <c r="F213" s="8">
        <v>330</v>
      </c>
      <c r="G213" s="8">
        <f t="shared" si="13"/>
        <v>15.151515151515152</v>
      </c>
      <c r="H213" s="8">
        <v>85</v>
      </c>
      <c r="I213" s="8">
        <v>50</v>
      </c>
      <c r="J213" s="8">
        <f t="shared" si="14"/>
        <v>58.82352941176471</v>
      </c>
      <c r="K213" s="8">
        <v>330</v>
      </c>
      <c r="L213" s="8">
        <f t="shared" si="15"/>
        <v>15.151515151515152</v>
      </c>
      <c r="M213" s="8"/>
    </row>
    <row r="214" spans="1:13" ht="25.5" x14ac:dyDescent="0.2">
      <c r="A214" s="7" t="s">
        <v>1029</v>
      </c>
      <c r="B214" s="7" t="s">
        <v>74</v>
      </c>
      <c r="C214" s="8">
        <v>85</v>
      </c>
      <c r="D214" s="8">
        <v>50</v>
      </c>
      <c r="E214" s="8">
        <f t="shared" si="12"/>
        <v>58.82352941176471</v>
      </c>
      <c r="F214" s="8">
        <v>330</v>
      </c>
      <c r="G214" s="8">
        <f t="shared" si="13"/>
        <v>15.151515151515152</v>
      </c>
      <c r="H214" s="8">
        <v>85</v>
      </c>
      <c r="I214" s="8">
        <v>50</v>
      </c>
      <c r="J214" s="8">
        <f t="shared" si="14"/>
        <v>58.82352941176471</v>
      </c>
      <c r="K214" s="8">
        <v>330</v>
      </c>
      <c r="L214" s="8">
        <f t="shared" si="15"/>
        <v>15.151515151515152</v>
      </c>
      <c r="M214" s="8"/>
    </row>
    <row r="215" spans="1:13" x14ac:dyDescent="0.2">
      <c r="A215" s="7" t="s">
        <v>444</v>
      </c>
      <c r="B215" s="7" t="s">
        <v>118</v>
      </c>
      <c r="C215" s="8">
        <v>34841.205999999998</v>
      </c>
      <c r="D215" s="8">
        <v>21289.814399999999</v>
      </c>
      <c r="E215" s="8">
        <f t="shared" si="12"/>
        <v>61.105274025244704</v>
      </c>
      <c r="F215" s="8">
        <v>27189.98907</v>
      </c>
      <c r="G215" s="8">
        <f t="shared" si="13"/>
        <v>78.300194770913151</v>
      </c>
      <c r="H215" s="8">
        <v>34841.205999999998</v>
      </c>
      <c r="I215" s="8">
        <v>21289.814399999999</v>
      </c>
      <c r="J215" s="8">
        <f t="shared" si="14"/>
        <v>61.105274025244704</v>
      </c>
      <c r="K215" s="8">
        <v>27189.98907</v>
      </c>
      <c r="L215" s="8">
        <f t="shared" si="15"/>
        <v>78.300194770913151</v>
      </c>
      <c r="M215" s="8">
        <v>3148.2892800000009</v>
      </c>
    </row>
    <row r="216" spans="1:13" x14ac:dyDescent="0.2">
      <c r="A216" s="7" t="s">
        <v>1595</v>
      </c>
      <c r="B216" s="7" t="s">
        <v>547</v>
      </c>
      <c r="C216" s="8">
        <v>34841.205999999998</v>
      </c>
      <c r="D216" s="8">
        <v>21289.814399999999</v>
      </c>
      <c r="E216" s="8">
        <f t="shared" si="12"/>
        <v>61.105274025244704</v>
      </c>
      <c r="F216" s="8">
        <v>27189.98907</v>
      </c>
      <c r="G216" s="8">
        <f t="shared" si="13"/>
        <v>78.300194770913151</v>
      </c>
      <c r="H216" s="8">
        <v>34841.205999999998</v>
      </c>
      <c r="I216" s="8">
        <v>21289.814399999999</v>
      </c>
      <c r="J216" s="8">
        <f t="shared" si="14"/>
        <v>61.105274025244704</v>
      </c>
      <c r="K216" s="8">
        <v>27189.98907</v>
      </c>
      <c r="L216" s="8">
        <f t="shared" si="15"/>
        <v>78.300194770913151</v>
      </c>
      <c r="M216" s="8">
        <v>3148.2892800000009</v>
      </c>
    </row>
    <row r="217" spans="1:13" x14ac:dyDescent="0.2">
      <c r="A217" s="7" t="s">
        <v>236</v>
      </c>
      <c r="B217" s="7" t="s">
        <v>592</v>
      </c>
      <c r="C217" s="8">
        <v>27003.705999999998</v>
      </c>
      <c r="D217" s="8">
        <v>18077.20406</v>
      </c>
      <c r="E217" s="8">
        <f t="shared" si="12"/>
        <v>66.943419025521905</v>
      </c>
      <c r="F217" s="8">
        <v>23872.643619999999</v>
      </c>
      <c r="G217" s="8">
        <f t="shared" si="13"/>
        <v>75.723511596576159</v>
      </c>
      <c r="H217" s="8">
        <v>27003.705999999998</v>
      </c>
      <c r="I217" s="8">
        <v>18077.20406</v>
      </c>
      <c r="J217" s="8">
        <f t="shared" si="14"/>
        <v>66.943419025521905</v>
      </c>
      <c r="K217" s="8">
        <v>23872.643619999999</v>
      </c>
      <c r="L217" s="8">
        <f t="shared" si="15"/>
        <v>75.723511596576159</v>
      </c>
      <c r="M217" s="8">
        <v>2948.8734199999999</v>
      </c>
    </row>
    <row r="218" spans="1:13" x14ac:dyDescent="0.2">
      <c r="A218" s="7" t="s">
        <v>1040</v>
      </c>
      <c r="B218" s="7" t="s">
        <v>603</v>
      </c>
      <c r="C218" s="8">
        <v>7837.5</v>
      </c>
      <c r="D218" s="8">
        <v>3212.6103400000002</v>
      </c>
      <c r="E218" s="8">
        <f t="shared" si="12"/>
        <v>40.990243572567785</v>
      </c>
      <c r="F218" s="8">
        <v>3317.3454499999998</v>
      </c>
      <c r="G218" s="8">
        <f t="shared" si="13"/>
        <v>96.84280363385129</v>
      </c>
      <c r="H218" s="8">
        <v>7837.5</v>
      </c>
      <c r="I218" s="8">
        <v>3212.6103400000002</v>
      </c>
      <c r="J218" s="8">
        <f t="shared" si="14"/>
        <v>40.990243572567785</v>
      </c>
      <c r="K218" s="8">
        <v>3317.3454499999998</v>
      </c>
      <c r="L218" s="8">
        <f t="shared" si="15"/>
        <v>96.84280363385129</v>
      </c>
      <c r="M218" s="8">
        <v>199.41586000000007</v>
      </c>
    </row>
    <row r="219" spans="1:13" x14ac:dyDescent="0.2">
      <c r="A219" s="7" t="s">
        <v>1301</v>
      </c>
      <c r="B219" s="7" t="s">
        <v>1379</v>
      </c>
      <c r="C219" s="8">
        <v>275734.06307999999</v>
      </c>
      <c r="D219" s="8">
        <v>101976.95811000001</v>
      </c>
      <c r="E219" s="8">
        <f t="shared" si="12"/>
        <v>36.983808591110837</v>
      </c>
      <c r="F219" s="8">
        <v>146868.08523999999</v>
      </c>
      <c r="G219" s="8">
        <f t="shared" si="13"/>
        <v>69.434389332003263</v>
      </c>
      <c r="H219" s="8">
        <v>47820.44713</v>
      </c>
      <c r="I219" s="8">
        <v>23286.51484</v>
      </c>
      <c r="J219" s="8">
        <f t="shared" si="14"/>
        <v>48.695727952303649</v>
      </c>
      <c r="K219" s="8">
        <v>33928.557589999997</v>
      </c>
      <c r="L219" s="8">
        <f t="shared" si="15"/>
        <v>68.633966469778244</v>
      </c>
      <c r="M219" s="8">
        <v>2416.295180000001</v>
      </c>
    </row>
    <row r="220" spans="1:13" x14ac:dyDescent="0.2">
      <c r="A220" s="7" t="s">
        <v>885</v>
      </c>
      <c r="B220" s="7" t="s">
        <v>1115</v>
      </c>
      <c r="C220" s="8">
        <v>185767.97291000001</v>
      </c>
      <c r="D220" s="8">
        <v>63406.41272</v>
      </c>
      <c r="E220" s="8">
        <f t="shared" si="12"/>
        <v>34.132047482005326</v>
      </c>
      <c r="F220" s="8">
        <v>84351.776419999995</v>
      </c>
      <c r="G220" s="8">
        <f t="shared" si="13"/>
        <v>75.169030708126499</v>
      </c>
      <c r="H220" s="8">
        <v>15575.57381</v>
      </c>
      <c r="I220" s="8">
        <v>7637.4967299999998</v>
      </c>
      <c r="J220" s="8">
        <f t="shared" si="14"/>
        <v>49.035090605114604</v>
      </c>
      <c r="K220" s="8">
        <v>4278.3508499999998</v>
      </c>
      <c r="L220" s="8">
        <f t="shared" si="15"/>
        <v>178.5149698510584</v>
      </c>
      <c r="M220" s="8">
        <v>1117.8988600000002</v>
      </c>
    </row>
    <row r="221" spans="1:13" ht="25.5" x14ac:dyDescent="0.2">
      <c r="A221" s="7" t="s">
        <v>1107</v>
      </c>
      <c r="B221" s="7" t="s">
        <v>1316</v>
      </c>
      <c r="C221" s="8">
        <v>43</v>
      </c>
      <c r="D221" s="8">
        <v>17.75</v>
      </c>
      <c r="E221" s="8">
        <f t="shared" si="12"/>
        <v>41.279069767441861</v>
      </c>
      <c r="F221" s="8">
        <v>21.85</v>
      </c>
      <c r="G221" s="8">
        <f t="shared" si="13"/>
        <v>81.235697940503428</v>
      </c>
      <c r="H221" s="8">
        <v>43</v>
      </c>
      <c r="I221" s="8">
        <v>17.75</v>
      </c>
      <c r="J221" s="8">
        <f t="shared" si="14"/>
        <v>41.279069767441861</v>
      </c>
      <c r="K221" s="8">
        <v>21.85</v>
      </c>
      <c r="L221" s="8">
        <f t="shared" si="15"/>
        <v>81.235697940503428</v>
      </c>
      <c r="M221" s="8">
        <v>0.64999999999999858</v>
      </c>
    </row>
    <row r="222" spans="1:13" x14ac:dyDescent="0.2">
      <c r="A222" s="7" t="s">
        <v>1428</v>
      </c>
      <c r="B222" s="7" t="s">
        <v>874</v>
      </c>
      <c r="C222" s="8">
        <v>180.1</v>
      </c>
      <c r="D222" s="8">
        <v>101.965</v>
      </c>
      <c r="E222" s="8">
        <f t="shared" si="12"/>
        <v>56.615769017212656</v>
      </c>
      <c r="F222" s="8">
        <v>107.1925</v>
      </c>
      <c r="G222" s="8">
        <f t="shared" si="13"/>
        <v>95.123259556405543</v>
      </c>
      <c r="H222" s="8">
        <v>180.1</v>
      </c>
      <c r="I222" s="8">
        <v>101.965</v>
      </c>
      <c r="J222" s="8">
        <f t="shared" si="14"/>
        <v>56.615769017212656</v>
      </c>
      <c r="K222" s="8">
        <v>107.1925</v>
      </c>
      <c r="L222" s="8">
        <f t="shared" si="15"/>
        <v>95.123259556405543</v>
      </c>
      <c r="M222" s="8">
        <v>21.11</v>
      </c>
    </row>
    <row r="223" spans="1:13" x14ac:dyDescent="0.2">
      <c r="A223" s="7" t="s">
        <v>1538</v>
      </c>
      <c r="B223" s="7" t="s">
        <v>264</v>
      </c>
      <c r="C223" s="8"/>
      <c r="D223" s="8"/>
      <c r="E223" s="8" t="str">
        <f t="shared" si="12"/>
        <v xml:space="preserve"> </v>
      </c>
      <c r="F223" s="8">
        <v>0.24</v>
      </c>
      <c r="G223" s="8" t="str">
        <f t="shared" si="13"/>
        <v/>
      </c>
      <c r="H223" s="8"/>
      <c r="I223" s="8"/>
      <c r="J223" s="8"/>
      <c r="K223" s="8">
        <v>0.24</v>
      </c>
      <c r="L223" s="8"/>
      <c r="M223" s="8"/>
    </row>
    <row r="224" spans="1:13" x14ac:dyDescent="0.2">
      <c r="A224" s="7" t="s">
        <v>1060</v>
      </c>
      <c r="B224" s="7" t="s">
        <v>417</v>
      </c>
      <c r="C224" s="8">
        <v>3</v>
      </c>
      <c r="D224" s="8">
        <v>0.17499999999999999</v>
      </c>
      <c r="E224" s="8">
        <f t="shared" si="12"/>
        <v>5.833333333333333</v>
      </c>
      <c r="F224" s="8">
        <v>0.8</v>
      </c>
      <c r="G224" s="8">
        <f t="shared" si="13"/>
        <v>21.874999999999996</v>
      </c>
      <c r="H224" s="8">
        <v>3</v>
      </c>
      <c r="I224" s="8">
        <v>0.17499999999999999</v>
      </c>
      <c r="J224" s="8">
        <f t="shared" si="14"/>
        <v>5.833333333333333</v>
      </c>
      <c r="K224" s="8">
        <v>0.8</v>
      </c>
      <c r="L224" s="8">
        <f t="shared" si="15"/>
        <v>21.874999999999996</v>
      </c>
      <c r="M224" s="8">
        <v>9.9999999999999992E-2</v>
      </c>
    </row>
    <row r="225" spans="1:13" x14ac:dyDescent="0.2">
      <c r="A225" s="7" t="s">
        <v>1575</v>
      </c>
      <c r="B225" s="7" t="s">
        <v>19</v>
      </c>
      <c r="C225" s="8">
        <v>20</v>
      </c>
      <c r="D225" s="8">
        <v>20.05</v>
      </c>
      <c r="E225" s="8">
        <f t="shared" si="12"/>
        <v>100.25</v>
      </c>
      <c r="F225" s="8">
        <v>28.7</v>
      </c>
      <c r="G225" s="8">
        <f t="shared" si="13"/>
        <v>69.860627177700351</v>
      </c>
      <c r="H225" s="8">
        <v>20</v>
      </c>
      <c r="I225" s="8">
        <v>20.05</v>
      </c>
      <c r="J225" s="8">
        <f t="shared" si="14"/>
        <v>100.25</v>
      </c>
      <c r="K225" s="8">
        <v>28.7</v>
      </c>
      <c r="L225" s="8">
        <f t="shared" si="15"/>
        <v>69.860627177700351</v>
      </c>
      <c r="M225" s="8"/>
    </row>
    <row r="226" spans="1:13" ht="25.5" x14ac:dyDescent="0.2">
      <c r="A226" s="7" t="s">
        <v>1131</v>
      </c>
      <c r="B226" s="7" t="s">
        <v>1549</v>
      </c>
      <c r="C226" s="8">
        <v>20</v>
      </c>
      <c r="D226" s="8">
        <v>20.05</v>
      </c>
      <c r="E226" s="8">
        <f t="shared" si="12"/>
        <v>100.25</v>
      </c>
      <c r="F226" s="8">
        <v>28.7</v>
      </c>
      <c r="G226" s="8">
        <f t="shared" si="13"/>
        <v>69.860627177700351</v>
      </c>
      <c r="H226" s="8">
        <v>20</v>
      </c>
      <c r="I226" s="8">
        <v>20.05</v>
      </c>
      <c r="J226" s="8">
        <f t="shared" si="14"/>
        <v>100.25</v>
      </c>
      <c r="K226" s="8">
        <v>28.7</v>
      </c>
      <c r="L226" s="8">
        <f t="shared" si="15"/>
        <v>69.860627177700351</v>
      </c>
      <c r="M226" s="8"/>
    </row>
    <row r="227" spans="1:13" x14ac:dyDescent="0.2">
      <c r="A227" s="7" t="s">
        <v>1041</v>
      </c>
      <c r="B227" s="7" t="s">
        <v>4</v>
      </c>
      <c r="C227" s="8">
        <v>185521.87291000001</v>
      </c>
      <c r="D227" s="8">
        <v>63266.472719999998</v>
      </c>
      <c r="E227" s="8">
        <f t="shared" si="12"/>
        <v>34.10189414737728</v>
      </c>
      <c r="F227" s="8">
        <v>84192.993919999994</v>
      </c>
      <c r="G227" s="8">
        <f t="shared" si="13"/>
        <v>75.144581246410681</v>
      </c>
      <c r="H227" s="8">
        <v>15329.47381</v>
      </c>
      <c r="I227" s="8">
        <v>7497.5567300000002</v>
      </c>
      <c r="J227" s="8">
        <f t="shared" si="14"/>
        <v>48.909420003112295</v>
      </c>
      <c r="K227" s="8">
        <v>4119.5683499999996</v>
      </c>
      <c r="L227" s="8">
        <f t="shared" si="15"/>
        <v>181.99860016887453</v>
      </c>
      <c r="M227" s="8">
        <v>1096.0388600000006</v>
      </c>
    </row>
    <row r="228" spans="1:13" x14ac:dyDescent="0.2">
      <c r="A228" s="7" t="s">
        <v>380</v>
      </c>
      <c r="B228" s="7" t="s">
        <v>1003</v>
      </c>
      <c r="C228" s="8">
        <v>15329.47381</v>
      </c>
      <c r="D228" s="8">
        <v>7497.5567300000002</v>
      </c>
      <c r="E228" s="8">
        <f t="shared" si="12"/>
        <v>48.909420003112295</v>
      </c>
      <c r="F228" s="8">
        <v>4119.5683499999996</v>
      </c>
      <c r="G228" s="8">
        <f t="shared" si="13"/>
        <v>181.99860016887453</v>
      </c>
      <c r="H228" s="8">
        <v>15329.47381</v>
      </c>
      <c r="I228" s="8">
        <v>7497.5567300000002</v>
      </c>
      <c r="J228" s="8">
        <f t="shared" si="14"/>
        <v>48.909420003112295</v>
      </c>
      <c r="K228" s="8">
        <v>4119.5683499999996</v>
      </c>
      <c r="L228" s="8">
        <f t="shared" si="15"/>
        <v>181.99860016887453</v>
      </c>
      <c r="M228" s="8">
        <v>1096.0388600000006</v>
      </c>
    </row>
    <row r="229" spans="1:13" x14ac:dyDescent="0.2">
      <c r="A229" s="7" t="s">
        <v>706</v>
      </c>
      <c r="B229" s="7" t="s">
        <v>782</v>
      </c>
      <c r="C229" s="8">
        <v>26976.1</v>
      </c>
      <c r="D229" s="8">
        <v>16499.949540000001</v>
      </c>
      <c r="E229" s="8">
        <f t="shared" si="12"/>
        <v>61.165066633056675</v>
      </c>
      <c r="F229" s="8">
        <v>13202.69821</v>
      </c>
      <c r="G229" s="8">
        <f t="shared" si="13"/>
        <v>124.97407179619233</v>
      </c>
      <c r="H229" s="8"/>
      <c r="I229" s="8"/>
      <c r="J229" s="8"/>
      <c r="K229" s="8"/>
      <c r="L229" s="8"/>
      <c r="M229" s="8"/>
    </row>
    <row r="230" spans="1:13" x14ac:dyDescent="0.2">
      <c r="A230" s="7" t="s">
        <v>339</v>
      </c>
      <c r="B230" s="7" t="s">
        <v>257</v>
      </c>
      <c r="C230" s="8">
        <v>138708.27410000001</v>
      </c>
      <c r="D230" s="8">
        <v>37890.844599999997</v>
      </c>
      <c r="E230" s="8">
        <f t="shared" si="12"/>
        <v>27.316931773430518</v>
      </c>
      <c r="F230" s="8">
        <v>63840.922010000002</v>
      </c>
      <c r="G230" s="8">
        <f t="shared" si="13"/>
        <v>59.351969562821779</v>
      </c>
      <c r="H230" s="8"/>
      <c r="I230" s="8"/>
      <c r="J230" s="8"/>
      <c r="K230" s="8"/>
      <c r="L230" s="8"/>
      <c r="M230" s="8"/>
    </row>
    <row r="231" spans="1:13" x14ac:dyDescent="0.2">
      <c r="A231" s="7" t="s">
        <v>759</v>
      </c>
      <c r="B231" s="7" t="s">
        <v>1007</v>
      </c>
      <c r="C231" s="8">
        <v>1394.7</v>
      </c>
      <c r="D231" s="8">
        <v>417.29894999999999</v>
      </c>
      <c r="E231" s="8">
        <f t="shared" si="12"/>
        <v>29.920337707033767</v>
      </c>
      <c r="F231" s="8">
        <v>751.53781000000004</v>
      </c>
      <c r="G231" s="8">
        <f t="shared" si="13"/>
        <v>55.526008731350451</v>
      </c>
      <c r="H231" s="8"/>
      <c r="I231" s="8"/>
      <c r="J231" s="8"/>
      <c r="K231" s="8"/>
      <c r="L231" s="8"/>
      <c r="M231" s="8"/>
    </row>
    <row r="232" spans="1:13" x14ac:dyDescent="0.2">
      <c r="A232" s="7" t="s">
        <v>1545</v>
      </c>
      <c r="B232" s="7" t="s">
        <v>1218</v>
      </c>
      <c r="C232" s="8">
        <v>3113.3249999999998</v>
      </c>
      <c r="D232" s="8">
        <v>960.8229</v>
      </c>
      <c r="E232" s="8">
        <f t="shared" si="12"/>
        <v>30.861631856616324</v>
      </c>
      <c r="F232" s="8">
        <v>2278.2675399999998</v>
      </c>
      <c r="G232" s="8">
        <f t="shared" si="13"/>
        <v>42.173400758718621</v>
      </c>
      <c r="H232" s="8"/>
      <c r="I232" s="8"/>
      <c r="J232" s="8"/>
      <c r="K232" s="8"/>
      <c r="L232" s="8"/>
      <c r="M232" s="8"/>
    </row>
    <row r="233" spans="1:13" x14ac:dyDescent="0.2">
      <c r="A233" s="7" t="s">
        <v>299</v>
      </c>
      <c r="B233" s="7" t="s">
        <v>447</v>
      </c>
      <c r="C233" s="8">
        <v>89966.090169999996</v>
      </c>
      <c r="D233" s="8">
        <v>38570.545389999999</v>
      </c>
      <c r="E233" s="8">
        <f t="shared" si="12"/>
        <v>42.872314798961547</v>
      </c>
      <c r="F233" s="8">
        <v>62516.308819999998</v>
      </c>
      <c r="G233" s="8">
        <f t="shared" si="13"/>
        <v>61.696773398848912</v>
      </c>
      <c r="H233" s="8">
        <v>32244.873319999999</v>
      </c>
      <c r="I233" s="8">
        <v>15649.018110000001</v>
      </c>
      <c r="J233" s="8">
        <f t="shared" si="14"/>
        <v>48.531802109123632</v>
      </c>
      <c r="K233" s="8">
        <v>29650.206740000001</v>
      </c>
      <c r="L233" s="8">
        <f t="shared" si="15"/>
        <v>52.778782445683547</v>
      </c>
      <c r="M233" s="8">
        <v>1298.3963200000017</v>
      </c>
    </row>
    <row r="234" spans="1:13" x14ac:dyDescent="0.2">
      <c r="A234" s="7" t="s">
        <v>518</v>
      </c>
      <c r="B234" s="7" t="s">
        <v>779</v>
      </c>
      <c r="C234" s="8">
        <v>18111.888930000001</v>
      </c>
      <c r="D234" s="8">
        <v>7649.3595800000003</v>
      </c>
      <c r="E234" s="8">
        <f t="shared" si="12"/>
        <v>42.233913920098225</v>
      </c>
      <c r="F234" s="8">
        <v>8714.2507800000003</v>
      </c>
      <c r="G234" s="8">
        <f t="shared" si="13"/>
        <v>87.779888060554541</v>
      </c>
      <c r="H234" s="8">
        <v>11202.5841</v>
      </c>
      <c r="I234" s="8">
        <v>3853.0717199999999</v>
      </c>
      <c r="J234" s="8">
        <f t="shared" si="14"/>
        <v>34.394490464034988</v>
      </c>
      <c r="K234" s="8">
        <v>4410.6217999999999</v>
      </c>
      <c r="L234" s="8">
        <f t="shared" si="15"/>
        <v>87.358923406219049</v>
      </c>
      <c r="M234" s="8">
        <v>939.52678999999989</v>
      </c>
    </row>
    <row r="235" spans="1:13" x14ac:dyDescent="0.2">
      <c r="A235" s="7" t="s">
        <v>839</v>
      </c>
      <c r="B235" s="7" t="s">
        <v>1397</v>
      </c>
      <c r="C235" s="8">
        <v>11202.5841</v>
      </c>
      <c r="D235" s="8">
        <v>3853.0717199999999</v>
      </c>
      <c r="E235" s="8">
        <f t="shared" si="12"/>
        <v>34.394490464034988</v>
      </c>
      <c r="F235" s="8">
        <v>4410.6217999999999</v>
      </c>
      <c r="G235" s="8">
        <f t="shared" si="13"/>
        <v>87.358923406219049</v>
      </c>
      <c r="H235" s="8">
        <v>11202.5841</v>
      </c>
      <c r="I235" s="8">
        <v>3853.0717199999999</v>
      </c>
      <c r="J235" s="8">
        <f t="shared" si="14"/>
        <v>34.394490464034988</v>
      </c>
      <c r="K235" s="8">
        <v>4410.6217999999999</v>
      </c>
      <c r="L235" s="8">
        <f t="shared" si="15"/>
        <v>87.358923406219049</v>
      </c>
      <c r="M235" s="8">
        <v>939.52678999999989</v>
      </c>
    </row>
    <row r="236" spans="1:13" x14ac:dyDescent="0.2">
      <c r="A236" s="7" t="s">
        <v>159</v>
      </c>
      <c r="B236" s="7" t="s">
        <v>134</v>
      </c>
      <c r="C236" s="8">
        <v>2180</v>
      </c>
      <c r="D236" s="8">
        <v>1212.07817</v>
      </c>
      <c r="E236" s="8">
        <f t="shared" si="12"/>
        <v>55.599916055045874</v>
      </c>
      <c r="F236" s="8">
        <v>1362.7345399999999</v>
      </c>
      <c r="G236" s="8">
        <f t="shared" si="13"/>
        <v>88.944554821366751</v>
      </c>
      <c r="H236" s="8"/>
      <c r="I236" s="8"/>
      <c r="J236" s="8"/>
      <c r="K236" s="8"/>
      <c r="L236" s="8"/>
      <c r="M236" s="8"/>
    </row>
    <row r="237" spans="1:13" x14ac:dyDescent="0.2">
      <c r="A237" s="7" t="s">
        <v>799</v>
      </c>
      <c r="B237" s="7" t="s">
        <v>1204</v>
      </c>
      <c r="C237" s="8">
        <v>1248.2249999999999</v>
      </c>
      <c r="D237" s="8">
        <v>783.92174</v>
      </c>
      <c r="E237" s="8">
        <f t="shared" si="12"/>
        <v>62.802919345470578</v>
      </c>
      <c r="F237" s="8">
        <v>940.10046</v>
      </c>
      <c r="G237" s="8">
        <f t="shared" si="13"/>
        <v>83.387018021456981</v>
      </c>
      <c r="H237" s="8"/>
      <c r="I237" s="8"/>
      <c r="J237" s="8"/>
      <c r="K237" s="8"/>
      <c r="L237" s="8"/>
      <c r="M237" s="8"/>
    </row>
    <row r="238" spans="1:13" x14ac:dyDescent="0.2">
      <c r="A238" s="7" t="s">
        <v>1156</v>
      </c>
      <c r="B238" s="7" t="s">
        <v>179</v>
      </c>
      <c r="C238" s="8">
        <v>2403.0713099999998</v>
      </c>
      <c r="D238" s="8">
        <v>970.13203999999996</v>
      </c>
      <c r="E238" s="8">
        <f t="shared" si="12"/>
        <v>40.370505692567235</v>
      </c>
      <c r="F238" s="8">
        <v>1013.3686300000001</v>
      </c>
      <c r="G238" s="8">
        <f t="shared" si="13"/>
        <v>95.733379865923013</v>
      </c>
      <c r="H238" s="8"/>
      <c r="I238" s="8"/>
      <c r="J238" s="8"/>
      <c r="K238" s="8"/>
      <c r="L238" s="8"/>
      <c r="M238" s="8"/>
    </row>
    <row r="239" spans="1:13" x14ac:dyDescent="0.2">
      <c r="A239" s="7" t="s">
        <v>1036</v>
      </c>
      <c r="B239" s="7" t="s">
        <v>106</v>
      </c>
      <c r="C239" s="8">
        <v>1078.0085200000001</v>
      </c>
      <c r="D239" s="8">
        <v>830.15590999999995</v>
      </c>
      <c r="E239" s="8">
        <f t="shared" si="12"/>
        <v>77.008288394603781</v>
      </c>
      <c r="F239" s="8">
        <v>987.42534999999998</v>
      </c>
      <c r="G239" s="8">
        <f t="shared" si="13"/>
        <v>84.072776742059546</v>
      </c>
      <c r="H239" s="8"/>
      <c r="I239" s="8"/>
      <c r="J239" s="8"/>
      <c r="K239" s="8"/>
      <c r="L239" s="8"/>
      <c r="M239" s="8"/>
    </row>
    <row r="240" spans="1:13" x14ac:dyDescent="0.2">
      <c r="A240" s="7" t="s">
        <v>503</v>
      </c>
      <c r="B240" s="7" t="s">
        <v>994</v>
      </c>
      <c r="C240" s="8">
        <v>71854.201239999995</v>
      </c>
      <c r="D240" s="8">
        <v>30921.185809999999</v>
      </c>
      <c r="E240" s="8">
        <f t="shared" si="12"/>
        <v>43.03323295839062</v>
      </c>
      <c r="F240" s="8">
        <v>53802.058040000004</v>
      </c>
      <c r="G240" s="8">
        <f t="shared" si="13"/>
        <v>57.472124555181793</v>
      </c>
      <c r="H240" s="8">
        <v>21042.289219999999</v>
      </c>
      <c r="I240" s="8">
        <v>11795.946389999999</v>
      </c>
      <c r="J240" s="8">
        <f t="shared" si="14"/>
        <v>56.05828466034172</v>
      </c>
      <c r="K240" s="8">
        <v>25239.584940000001</v>
      </c>
      <c r="L240" s="8">
        <f t="shared" si="15"/>
        <v>46.735896878025279</v>
      </c>
      <c r="M240" s="8">
        <v>358.86952999999994</v>
      </c>
    </row>
    <row r="241" spans="1:13" x14ac:dyDescent="0.2">
      <c r="A241" s="7" t="s">
        <v>824</v>
      </c>
      <c r="B241" s="7" t="s">
        <v>492</v>
      </c>
      <c r="C241" s="8">
        <v>21042.289219999999</v>
      </c>
      <c r="D241" s="8">
        <v>11795.946389999999</v>
      </c>
      <c r="E241" s="8">
        <f t="shared" si="12"/>
        <v>56.05828466034172</v>
      </c>
      <c r="F241" s="8">
        <v>25239.584940000001</v>
      </c>
      <c r="G241" s="8">
        <f t="shared" si="13"/>
        <v>46.735896878025279</v>
      </c>
      <c r="H241" s="8">
        <v>21042.289219999999</v>
      </c>
      <c r="I241" s="8">
        <v>11795.946389999999</v>
      </c>
      <c r="J241" s="8">
        <f t="shared" si="14"/>
        <v>56.05828466034172</v>
      </c>
      <c r="K241" s="8">
        <v>25239.584940000001</v>
      </c>
      <c r="L241" s="8">
        <f t="shared" si="15"/>
        <v>46.735896878025279</v>
      </c>
      <c r="M241" s="8">
        <v>358.86952999999994</v>
      </c>
    </row>
    <row r="242" spans="1:13" x14ac:dyDescent="0.2">
      <c r="A242" s="7" t="s">
        <v>143</v>
      </c>
      <c r="B242" s="7" t="s">
        <v>1319</v>
      </c>
      <c r="C242" s="8">
        <v>3567.4</v>
      </c>
      <c r="D242" s="8">
        <v>947.50851999999998</v>
      </c>
      <c r="E242" s="8">
        <f t="shared" si="12"/>
        <v>26.560198463867241</v>
      </c>
      <c r="F242" s="8">
        <v>6744.8940199999997</v>
      </c>
      <c r="G242" s="8">
        <f t="shared" si="13"/>
        <v>14.04778959002828</v>
      </c>
      <c r="H242" s="8"/>
      <c r="I242" s="8"/>
      <c r="J242" s="8"/>
      <c r="K242" s="8"/>
      <c r="L242" s="8"/>
      <c r="M242" s="8"/>
    </row>
    <row r="243" spans="1:13" x14ac:dyDescent="0.2">
      <c r="A243" s="7" t="s">
        <v>1427</v>
      </c>
      <c r="B243" s="7" t="s">
        <v>1262</v>
      </c>
      <c r="C243" s="8">
        <v>45996.736239999998</v>
      </c>
      <c r="D243" s="8">
        <v>16760.369480000001</v>
      </c>
      <c r="E243" s="8">
        <f t="shared" si="12"/>
        <v>36.438171161858946</v>
      </c>
      <c r="F243" s="8">
        <v>21011.811249999999</v>
      </c>
      <c r="G243" s="8">
        <f t="shared" si="13"/>
        <v>79.766419375197856</v>
      </c>
      <c r="H243" s="8"/>
      <c r="I243" s="8"/>
      <c r="J243" s="8"/>
      <c r="K243" s="8"/>
      <c r="L243" s="8"/>
      <c r="M243" s="8"/>
    </row>
    <row r="244" spans="1:13" x14ac:dyDescent="0.2">
      <c r="A244" s="7" t="s">
        <v>199</v>
      </c>
      <c r="B244" s="7" t="s">
        <v>407</v>
      </c>
      <c r="C244" s="8">
        <v>613.39224999999999</v>
      </c>
      <c r="D244" s="8">
        <v>719.50996999999995</v>
      </c>
      <c r="E244" s="8">
        <f t="shared" si="12"/>
        <v>117.3001403261942</v>
      </c>
      <c r="F244" s="8">
        <v>500.68597999999997</v>
      </c>
      <c r="G244" s="8">
        <f t="shared" si="13"/>
        <v>143.70483671222431</v>
      </c>
      <c r="H244" s="8"/>
      <c r="I244" s="8"/>
      <c r="J244" s="8"/>
      <c r="K244" s="8"/>
      <c r="L244" s="8"/>
      <c r="M244" s="8"/>
    </row>
    <row r="245" spans="1:13" x14ac:dyDescent="0.2">
      <c r="A245" s="7" t="s">
        <v>1028</v>
      </c>
      <c r="B245" s="7" t="s">
        <v>113</v>
      </c>
      <c r="C245" s="8">
        <v>634.38352999999995</v>
      </c>
      <c r="D245" s="8">
        <v>697.85145</v>
      </c>
      <c r="E245" s="8">
        <f t="shared" si="12"/>
        <v>110.00466074521198</v>
      </c>
      <c r="F245" s="8">
        <v>305.08184999999997</v>
      </c>
      <c r="G245" s="8" t="str">
        <f t="shared" si="13"/>
        <v>свыше 200</v>
      </c>
      <c r="H245" s="8"/>
      <c r="I245" s="8"/>
      <c r="J245" s="8"/>
      <c r="K245" s="8"/>
      <c r="L245" s="8"/>
      <c r="M245" s="8"/>
    </row>
    <row r="246" spans="1:13" x14ac:dyDescent="0.2">
      <c r="A246" s="7" t="s">
        <v>712</v>
      </c>
      <c r="B246" s="7" t="s">
        <v>1548</v>
      </c>
      <c r="C246" s="8">
        <v>237978.73957000001</v>
      </c>
      <c r="D246" s="8">
        <v>64456.909529999997</v>
      </c>
      <c r="E246" s="8">
        <f t="shared" si="12"/>
        <v>27.085154600980811</v>
      </c>
      <c r="F246" s="8">
        <v>120848.32268</v>
      </c>
      <c r="G246" s="8">
        <f t="shared" si="13"/>
        <v>53.337032819792221</v>
      </c>
      <c r="H246" s="8">
        <v>2224.6513100000002</v>
      </c>
      <c r="I246" s="8">
        <v>4835.7848000000004</v>
      </c>
      <c r="J246" s="8" t="str">
        <f t="shared" si="14"/>
        <v>свыше 200</v>
      </c>
      <c r="K246" s="8">
        <v>1668.6445100000001</v>
      </c>
      <c r="L246" s="8" t="str">
        <f t="shared" si="15"/>
        <v>свыше 200</v>
      </c>
      <c r="M246" s="8">
        <v>2251.8758400000002</v>
      </c>
    </row>
    <row r="247" spans="1:13" x14ac:dyDescent="0.2">
      <c r="A247" s="7" t="s">
        <v>36</v>
      </c>
      <c r="B247" s="7" t="s">
        <v>1073</v>
      </c>
      <c r="C247" s="8">
        <v>4350</v>
      </c>
      <c r="D247" s="8">
        <v>2126.261</v>
      </c>
      <c r="E247" s="8">
        <f t="shared" si="12"/>
        <v>48.879563218390807</v>
      </c>
      <c r="F247" s="8">
        <v>2453</v>
      </c>
      <c r="G247" s="8">
        <f t="shared" si="13"/>
        <v>86.680024459845086</v>
      </c>
      <c r="H247" s="8"/>
      <c r="I247" s="8"/>
      <c r="J247" s="8"/>
      <c r="K247" s="8"/>
      <c r="L247" s="8"/>
      <c r="M247" s="8"/>
    </row>
    <row r="248" spans="1:13" x14ac:dyDescent="0.2">
      <c r="A248" s="7" t="s">
        <v>904</v>
      </c>
      <c r="B248" s="7" t="s">
        <v>1289</v>
      </c>
      <c r="C248" s="8">
        <v>3951</v>
      </c>
      <c r="D248" s="8">
        <v>2126.261</v>
      </c>
      <c r="E248" s="8">
        <f t="shared" si="12"/>
        <v>53.815768159959497</v>
      </c>
      <c r="F248" s="8">
        <v>2377</v>
      </c>
      <c r="G248" s="8">
        <f t="shared" si="13"/>
        <v>89.451451409339498</v>
      </c>
      <c r="H248" s="8"/>
      <c r="I248" s="8"/>
      <c r="J248" s="8"/>
      <c r="K248" s="8"/>
      <c r="L248" s="8"/>
      <c r="M248" s="8"/>
    </row>
    <row r="249" spans="1:13" x14ac:dyDescent="0.2">
      <c r="A249" s="7" t="s">
        <v>1308</v>
      </c>
      <c r="B249" s="7" t="s">
        <v>428</v>
      </c>
      <c r="C249" s="8">
        <v>399</v>
      </c>
      <c r="D249" s="8"/>
      <c r="E249" s="8" t="str">
        <f t="shared" si="12"/>
        <v/>
      </c>
      <c r="F249" s="8">
        <v>76</v>
      </c>
      <c r="G249" s="8" t="str">
        <f t="shared" si="13"/>
        <v/>
      </c>
      <c r="H249" s="8"/>
      <c r="I249" s="8"/>
      <c r="J249" s="8"/>
      <c r="K249" s="8"/>
      <c r="L249" s="8"/>
      <c r="M249" s="8"/>
    </row>
    <row r="250" spans="1:13" ht="25.5" x14ac:dyDescent="0.2">
      <c r="A250" s="7" t="s">
        <v>571</v>
      </c>
      <c r="B250" s="7" t="s">
        <v>452</v>
      </c>
      <c r="C250" s="8">
        <v>98192.408880000003</v>
      </c>
      <c r="D250" s="8">
        <v>24832.756020000001</v>
      </c>
      <c r="E250" s="8">
        <f t="shared" si="12"/>
        <v>25.289893896327438</v>
      </c>
      <c r="F250" s="8">
        <v>42180.647519999999</v>
      </c>
      <c r="G250" s="8">
        <f t="shared" si="13"/>
        <v>58.872391677310134</v>
      </c>
      <c r="H250" s="8">
        <v>2224.6513100000002</v>
      </c>
      <c r="I250" s="8">
        <v>3016.5581000000002</v>
      </c>
      <c r="J250" s="8">
        <f t="shared" si="14"/>
        <v>135.59689495788894</v>
      </c>
      <c r="K250" s="8">
        <v>1519.6010100000001</v>
      </c>
      <c r="L250" s="8">
        <f t="shared" si="15"/>
        <v>198.5098772736404</v>
      </c>
      <c r="M250" s="8">
        <v>2251.8758400000002</v>
      </c>
    </row>
    <row r="251" spans="1:13" ht="38.25" x14ac:dyDescent="0.2">
      <c r="A251" s="7" t="s">
        <v>1220</v>
      </c>
      <c r="B251" s="7" t="s">
        <v>235</v>
      </c>
      <c r="C251" s="8">
        <v>2224.6513100000002</v>
      </c>
      <c r="D251" s="8">
        <v>2965.8670999999999</v>
      </c>
      <c r="E251" s="8">
        <f t="shared" si="12"/>
        <v>133.31829067630377</v>
      </c>
      <c r="F251" s="8">
        <v>1514.66651</v>
      </c>
      <c r="G251" s="8">
        <f t="shared" si="13"/>
        <v>195.80990801731002</v>
      </c>
      <c r="H251" s="8">
        <v>2224.6513100000002</v>
      </c>
      <c r="I251" s="8">
        <v>2965.8670999999999</v>
      </c>
      <c r="J251" s="8">
        <f t="shared" si="14"/>
        <v>133.31829067630377</v>
      </c>
      <c r="K251" s="8">
        <v>1514.66651</v>
      </c>
      <c r="L251" s="8">
        <f t="shared" si="15"/>
        <v>195.80990801731002</v>
      </c>
      <c r="M251" s="8">
        <v>2226.2708400000001</v>
      </c>
    </row>
    <row r="252" spans="1:13" ht="38.25" x14ac:dyDescent="0.2">
      <c r="A252" s="7" t="s">
        <v>1580</v>
      </c>
      <c r="B252" s="7" t="s">
        <v>121</v>
      </c>
      <c r="C252" s="8"/>
      <c r="D252" s="8">
        <v>50.691000000000003</v>
      </c>
      <c r="E252" s="8" t="str">
        <f t="shared" si="12"/>
        <v xml:space="preserve"> </v>
      </c>
      <c r="F252" s="8">
        <v>4.9344999999999999</v>
      </c>
      <c r="G252" s="8" t="str">
        <f t="shared" si="13"/>
        <v>свыше 200</v>
      </c>
      <c r="H252" s="8"/>
      <c r="I252" s="8">
        <v>50.691000000000003</v>
      </c>
      <c r="J252" s="8" t="str">
        <f t="shared" si="14"/>
        <v xml:space="preserve"> </v>
      </c>
      <c r="K252" s="8">
        <v>4.9344999999999999</v>
      </c>
      <c r="L252" s="8" t="str">
        <f t="shared" si="15"/>
        <v>свыше 200</v>
      </c>
      <c r="M252" s="8">
        <v>25.605000000000004</v>
      </c>
    </row>
    <row r="253" spans="1:13" ht="38.25" x14ac:dyDescent="0.2">
      <c r="A253" s="7" t="s">
        <v>1550</v>
      </c>
      <c r="B253" s="7" t="s">
        <v>815</v>
      </c>
      <c r="C253" s="8"/>
      <c r="D253" s="8">
        <v>25.605</v>
      </c>
      <c r="E253" s="8" t="str">
        <f t="shared" si="12"/>
        <v xml:space="preserve"> </v>
      </c>
      <c r="F253" s="8">
        <v>0.41249999999999998</v>
      </c>
      <c r="G253" s="8" t="str">
        <f t="shared" si="13"/>
        <v>свыше 200</v>
      </c>
      <c r="H253" s="8"/>
      <c r="I253" s="8">
        <v>25.605</v>
      </c>
      <c r="J253" s="8" t="str">
        <f t="shared" si="14"/>
        <v xml:space="preserve"> </v>
      </c>
      <c r="K253" s="8">
        <v>0.41249999999999998</v>
      </c>
      <c r="L253" s="8" t="str">
        <f t="shared" si="15"/>
        <v>свыше 200</v>
      </c>
      <c r="M253" s="8">
        <v>25.605</v>
      </c>
    </row>
    <row r="254" spans="1:13" ht="38.25" x14ac:dyDescent="0.2">
      <c r="A254" s="7" t="s">
        <v>333</v>
      </c>
      <c r="B254" s="7" t="s">
        <v>810</v>
      </c>
      <c r="C254" s="8">
        <v>2224.6513100000002</v>
      </c>
      <c r="D254" s="8">
        <v>2965.8670999999999</v>
      </c>
      <c r="E254" s="8">
        <f t="shared" si="12"/>
        <v>133.31829067630377</v>
      </c>
      <c r="F254" s="8">
        <v>1489.66651</v>
      </c>
      <c r="G254" s="8">
        <f t="shared" si="13"/>
        <v>199.09604465767308</v>
      </c>
      <c r="H254" s="8">
        <v>2224.6513100000002</v>
      </c>
      <c r="I254" s="8">
        <v>2965.8670999999999</v>
      </c>
      <c r="J254" s="8">
        <f t="shared" si="14"/>
        <v>133.31829067630377</v>
      </c>
      <c r="K254" s="8">
        <v>1489.66651</v>
      </c>
      <c r="L254" s="8">
        <f t="shared" si="15"/>
        <v>199.09604465767308</v>
      </c>
      <c r="M254" s="8">
        <v>2226.2708400000001</v>
      </c>
    </row>
    <row r="255" spans="1:13" ht="38.25" x14ac:dyDescent="0.2">
      <c r="A255" s="7" t="s">
        <v>769</v>
      </c>
      <c r="B255" s="7" t="s">
        <v>1617</v>
      </c>
      <c r="C255" s="8"/>
      <c r="D255" s="8">
        <v>25.085999999999999</v>
      </c>
      <c r="E255" s="8" t="str">
        <f t="shared" si="12"/>
        <v xml:space="preserve"> </v>
      </c>
      <c r="F255" s="8">
        <v>4.5220000000000002</v>
      </c>
      <c r="G255" s="8" t="str">
        <f t="shared" si="13"/>
        <v>свыше 200</v>
      </c>
      <c r="H255" s="8"/>
      <c r="I255" s="8">
        <v>25.085999999999999</v>
      </c>
      <c r="J255" s="8" t="str">
        <f t="shared" si="14"/>
        <v xml:space="preserve"> </v>
      </c>
      <c r="K255" s="8">
        <v>4.5220000000000002</v>
      </c>
      <c r="L255" s="8" t="str">
        <f t="shared" si="15"/>
        <v>свыше 200</v>
      </c>
      <c r="M255" s="8"/>
    </row>
    <row r="256" spans="1:13" ht="25.5" x14ac:dyDescent="0.2">
      <c r="A256" s="7" t="s">
        <v>1070</v>
      </c>
      <c r="B256" s="7" t="s">
        <v>1602</v>
      </c>
      <c r="C256" s="8"/>
      <c r="D256" s="8"/>
      <c r="E256" s="8" t="str">
        <f t="shared" si="12"/>
        <v xml:space="preserve"> </v>
      </c>
      <c r="F256" s="8">
        <v>25</v>
      </c>
      <c r="G256" s="8" t="str">
        <f t="shared" si="13"/>
        <v/>
      </c>
      <c r="H256" s="8"/>
      <c r="I256" s="8"/>
      <c r="J256" s="8"/>
      <c r="K256" s="8">
        <v>25</v>
      </c>
      <c r="L256" s="8"/>
      <c r="M256" s="8"/>
    </row>
    <row r="257" spans="1:13" ht="25.5" x14ac:dyDescent="0.2">
      <c r="A257" s="7" t="s">
        <v>1302</v>
      </c>
      <c r="B257" s="7" t="s">
        <v>363</v>
      </c>
      <c r="C257" s="8">
        <v>49970.34216</v>
      </c>
      <c r="D257" s="8">
        <v>18391.949769999999</v>
      </c>
      <c r="E257" s="8">
        <f t="shared" si="12"/>
        <v>36.805731109686675</v>
      </c>
      <c r="F257" s="8">
        <v>30773.54178</v>
      </c>
      <c r="G257" s="8">
        <f t="shared" si="13"/>
        <v>59.765463141954925</v>
      </c>
      <c r="H257" s="8"/>
      <c r="I257" s="8"/>
      <c r="J257" s="8"/>
      <c r="K257" s="8"/>
      <c r="L257" s="8"/>
      <c r="M257" s="8"/>
    </row>
    <row r="258" spans="1:13" ht="25.5" x14ac:dyDescent="0.2">
      <c r="A258" s="7" t="s">
        <v>753</v>
      </c>
      <c r="B258" s="7" t="s">
        <v>625</v>
      </c>
      <c r="C258" s="8"/>
      <c r="D258" s="8">
        <v>1.2075</v>
      </c>
      <c r="E258" s="8" t="str">
        <f t="shared" si="12"/>
        <v xml:space="preserve"> </v>
      </c>
      <c r="F258" s="8">
        <v>54.45635</v>
      </c>
      <c r="G258" s="8">
        <f t="shared" si="13"/>
        <v>2.2173722623716059</v>
      </c>
      <c r="H258" s="8"/>
      <c r="I258" s="8"/>
      <c r="J258" s="8"/>
      <c r="K258" s="8"/>
      <c r="L258" s="8"/>
      <c r="M258" s="8"/>
    </row>
    <row r="259" spans="1:13" ht="25.5" x14ac:dyDescent="0.2">
      <c r="A259" s="7" t="s">
        <v>717</v>
      </c>
      <c r="B259" s="7" t="s">
        <v>451</v>
      </c>
      <c r="C259" s="8"/>
      <c r="D259" s="8">
        <v>1.2075</v>
      </c>
      <c r="E259" s="8" t="str">
        <f t="shared" si="12"/>
        <v xml:space="preserve"> </v>
      </c>
      <c r="F259" s="8"/>
      <c r="G259" s="8" t="str">
        <f t="shared" si="13"/>
        <v xml:space="preserve"> </v>
      </c>
      <c r="H259" s="8"/>
      <c r="I259" s="8"/>
      <c r="J259" s="8"/>
      <c r="K259" s="8"/>
      <c r="L259" s="8"/>
      <c r="M259" s="8"/>
    </row>
    <row r="260" spans="1:13" ht="25.5" x14ac:dyDescent="0.2">
      <c r="A260" s="7" t="s">
        <v>426</v>
      </c>
      <c r="B260" s="7" t="s">
        <v>935</v>
      </c>
      <c r="C260" s="8">
        <v>49970.34216</v>
      </c>
      <c r="D260" s="8">
        <v>18391.949769999999</v>
      </c>
      <c r="E260" s="8">
        <f t="shared" si="12"/>
        <v>36.805731109686675</v>
      </c>
      <c r="F260" s="8">
        <v>30773.54178</v>
      </c>
      <c r="G260" s="8">
        <f t="shared" si="13"/>
        <v>59.765463141954925</v>
      </c>
      <c r="H260" s="8"/>
      <c r="I260" s="8"/>
      <c r="J260" s="8"/>
      <c r="K260" s="8"/>
      <c r="L260" s="8"/>
      <c r="M260" s="8"/>
    </row>
    <row r="261" spans="1:13" ht="25.5" x14ac:dyDescent="0.2">
      <c r="A261" s="7" t="s">
        <v>1472</v>
      </c>
      <c r="B261" s="7" t="s">
        <v>1320</v>
      </c>
      <c r="C261" s="8"/>
      <c r="D261" s="8"/>
      <c r="E261" s="8" t="str">
        <f t="shared" si="12"/>
        <v xml:space="preserve"> </v>
      </c>
      <c r="F261" s="8">
        <v>54.45635</v>
      </c>
      <c r="G261" s="8" t="str">
        <f t="shared" si="13"/>
        <v/>
      </c>
      <c r="H261" s="8"/>
      <c r="I261" s="8"/>
      <c r="J261" s="8"/>
      <c r="K261" s="8"/>
      <c r="L261" s="8"/>
      <c r="M261" s="8"/>
    </row>
    <row r="262" spans="1:13" ht="38.25" x14ac:dyDescent="0.2">
      <c r="A262" s="7" t="s">
        <v>368</v>
      </c>
      <c r="B262" s="7" t="s">
        <v>1583</v>
      </c>
      <c r="C262" s="8">
        <v>39421.441359999997</v>
      </c>
      <c r="D262" s="8">
        <v>1711.76659</v>
      </c>
      <c r="E262" s="8">
        <f t="shared" si="12"/>
        <v>4.342222229694749</v>
      </c>
      <c r="F262" s="8">
        <v>7317.8799799999997</v>
      </c>
      <c r="G262" s="8">
        <f t="shared" si="13"/>
        <v>23.391564150796583</v>
      </c>
      <c r="H262" s="8"/>
      <c r="I262" s="8"/>
      <c r="J262" s="8"/>
      <c r="K262" s="8"/>
      <c r="L262" s="8"/>
      <c r="M262" s="8"/>
    </row>
    <row r="263" spans="1:13" ht="25.5" x14ac:dyDescent="0.2">
      <c r="A263" s="7" t="s">
        <v>785</v>
      </c>
      <c r="B263" s="7" t="s">
        <v>1353</v>
      </c>
      <c r="C263" s="8"/>
      <c r="D263" s="8">
        <v>25.977</v>
      </c>
      <c r="E263" s="8" t="str">
        <f t="shared" ref="E263:E326" si="16">IF(C263=0," ",IF(D263/C263*100&gt;200,"свыше 200",IF(D263/C263&gt;0,D263/C263*100,"")))</f>
        <v xml:space="preserve"> </v>
      </c>
      <c r="F263" s="8">
        <v>45</v>
      </c>
      <c r="G263" s="8">
        <f t="shared" ref="G263:G326" si="17">IF(F263=0," ",IF(D263/F263*100&gt;200,"свыше 200",IF(D263/F263&gt;0,D263/F263*100,"")))</f>
        <v>57.726666666666674</v>
      </c>
      <c r="H263" s="8"/>
      <c r="I263" s="8"/>
      <c r="J263" s="8"/>
      <c r="K263" s="8"/>
      <c r="L263" s="8"/>
      <c r="M263" s="8"/>
    </row>
    <row r="264" spans="1:13" ht="38.25" x14ac:dyDescent="0.2">
      <c r="A264" s="7" t="s">
        <v>780</v>
      </c>
      <c r="B264" s="7" t="s">
        <v>261</v>
      </c>
      <c r="C264" s="8">
        <v>3443.5142300000002</v>
      </c>
      <c r="D264" s="8">
        <v>1375.62</v>
      </c>
      <c r="E264" s="8">
        <f t="shared" si="16"/>
        <v>39.948143324501373</v>
      </c>
      <c r="F264" s="8">
        <v>1893.4369300000001</v>
      </c>
      <c r="G264" s="8">
        <f t="shared" si="17"/>
        <v>72.652010648170886</v>
      </c>
      <c r="H264" s="8"/>
      <c r="I264" s="8"/>
      <c r="J264" s="8"/>
      <c r="K264" s="8"/>
      <c r="L264" s="8"/>
      <c r="M264" s="8"/>
    </row>
    <row r="265" spans="1:13" ht="25.5" x14ac:dyDescent="0.2">
      <c r="A265" s="7" t="s">
        <v>1138</v>
      </c>
      <c r="B265" s="7" t="s">
        <v>1468</v>
      </c>
      <c r="C265" s="8">
        <v>40.03</v>
      </c>
      <c r="D265" s="8"/>
      <c r="E265" s="8" t="str">
        <f t="shared" si="16"/>
        <v/>
      </c>
      <c r="F265" s="8">
        <v>7</v>
      </c>
      <c r="G265" s="8" t="str">
        <f t="shared" si="17"/>
        <v/>
      </c>
      <c r="H265" s="8"/>
      <c r="I265" s="8"/>
      <c r="J265" s="8"/>
      <c r="K265" s="8"/>
      <c r="L265" s="8"/>
      <c r="M265" s="8"/>
    </row>
    <row r="266" spans="1:13" ht="38.25" x14ac:dyDescent="0.2">
      <c r="A266" s="7" t="s">
        <v>1564</v>
      </c>
      <c r="B266" s="7" t="s">
        <v>1399</v>
      </c>
      <c r="C266" s="8">
        <v>3092.4298199999998</v>
      </c>
      <c r="D266" s="8">
        <v>309.67705999999998</v>
      </c>
      <c r="E266" s="8">
        <f t="shared" si="16"/>
        <v>10.014036793889151</v>
      </c>
      <c r="F266" s="8">
        <v>569.73146999999994</v>
      </c>
      <c r="G266" s="8">
        <f t="shared" si="17"/>
        <v>54.354915658775184</v>
      </c>
      <c r="H266" s="8"/>
      <c r="I266" s="8"/>
      <c r="J266" s="8"/>
      <c r="K266" s="8"/>
      <c r="L266" s="8"/>
      <c r="M266" s="8"/>
    </row>
    <row r="267" spans="1:13" ht="25.5" x14ac:dyDescent="0.2">
      <c r="A267" s="7" t="s">
        <v>1309</v>
      </c>
      <c r="B267" s="7" t="s">
        <v>1611</v>
      </c>
      <c r="C267" s="8">
        <v>379.49455</v>
      </c>
      <c r="D267" s="8">
        <v>2</v>
      </c>
      <c r="E267" s="8">
        <f t="shared" si="16"/>
        <v>0.52701679115022859</v>
      </c>
      <c r="F267" s="8">
        <v>238.94083000000001</v>
      </c>
      <c r="G267" s="8">
        <f t="shared" si="17"/>
        <v>0.83702730922965329</v>
      </c>
      <c r="H267" s="8"/>
      <c r="I267" s="8"/>
      <c r="J267" s="8"/>
      <c r="K267" s="8"/>
      <c r="L267" s="8"/>
      <c r="M267" s="8"/>
    </row>
    <row r="268" spans="1:13" ht="25.5" x14ac:dyDescent="0.2">
      <c r="A268" s="7" t="s">
        <v>37</v>
      </c>
      <c r="B268" s="7" t="s">
        <v>750</v>
      </c>
      <c r="C268" s="8">
        <v>508</v>
      </c>
      <c r="D268" s="8"/>
      <c r="E268" s="8" t="str">
        <f t="shared" si="16"/>
        <v/>
      </c>
      <c r="F268" s="8">
        <v>275.42617999999999</v>
      </c>
      <c r="G268" s="8" t="str">
        <f t="shared" si="17"/>
        <v/>
      </c>
      <c r="H268" s="8"/>
      <c r="I268" s="8"/>
      <c r="J268" s="8"/>
      <c r="K268" s="8"/>
      <c r="L268" s="8"/>
      <c r="M268" s="8"/>
    </row>
    <row r="269" spans="1:13" ht="38.25" x14ac:dyDescent="0.2">
      <c r="A269" s="7" t="s">
        <v>461</v>
      </c>
      <c r="B269" s="7" t="s">
        <v>1043</v>
      </c>
      <c r="C269" s="8">
        <v>39041.946810000001</v>
      </c>
      <c r="D269" s="8">
        <v>1709.76659</v>
      </c>
      <c r="E269" s="8">
        <f t="shared" si="16"/>
        <v>4.3793066936971217</v>
      </c>
      <c r="F269" s="8">
        <v>7078.9391500000002</v>
      </c>
      <c r="G269" s="8">
        <f t="shared" si="17"/>
        <v>24.15286462802834</v>
      </c>
      <c r="H269" s="8"/>
      <c r="I269" s="8"/>
      <c r="J269" s="8"/>
      <c r="K269" s="8"/>
      <c r="L269" s="8"/>
      <c r="M269" s="8"/>
    </row>
    <row r="270" spans="1:13" ht="38.25" x14ac:dyDescent="0.2">
      <c r="A270" s="7" t="s">
        <v>1509</v>
      </c>
      <c r="B270" s="7" t="s">
        <v>726</v>
      </c>
      <c r="C270" s="8"/>
      <c r="D270" s="8">
        <v>25.977</v>
      </c>
      <c r="E270" s="8" t="str">
        <f t="shared" si="16"/>
        <v xml:space="preserve"> </v>
      </c>
      <c r="F270" s="8">
        <v>45</v>
      </c>
      <c r="G270" s="8">
        <f t="shared" si="17"/>
        <v>57.726666666666674</v>
      </c>
      <c r="H270" s="8"/>
      <c r="I270" s="8"/>
      <c r="J270" s="8"/>
      <c r="K270" s="8"/>
      <c r="L270" s="8"/>
      <c r="M270" s="8"/>
    </row>
    <row r="271" spans="1:13" ht="25.5" x14ac:dyDescent="0.2">
      <c r="A271" s="7" t="s">
        <v>872</v>
      </c>
      <c r="B271" s="7" t="s">
        <v>1522</v>
      </c>
      <c r="C271" s="8">
        <v>2935.5142300000002</v>
      </c>
      <c r="D271" s="8">
        <v>1375.62</v>
      </c>
      <c r="E271" s="8">
        <f t="shared" si="16"/>
        <v>46.861295576141686</v>
      </c>
      <c r="F271" s="8">
        <v>1618.0107499999999</v>
      </c>
      <c r="G271" s="8">
        <f t="shared" si="17"/>
        <v>85.01921263502112</v>
      </c>
      <c r="H271" s="8"/>
      <c r="I271" s="8"/>
      <c r="J271" s="8"/>
      <c r="K271" s="8"/>
      <c r="L271" s="8"/>
      <c r="M271" s="8"/>
    </row>
    <row r="272" spans="1:13" ht="25.5" x14ac:dyDescent="0.2">
      <c r="A272" s="7" t="s">
        <v>272</v>
      </c>
      <c r="B272" s="7" t="s">
        <v>63</v>
      </c>
      <c r="C272" s="8">
        <v>40.03</v>
      </c>
      <c r="D272" s="8"/>
      <c r="E272" s="8" t="str">
        <f t="shared" si="16"/>
        <v/>
      </c>
      <c r="F272" s="8">
        <v>7</v>
      </c>
      <c r="G272" s="8" t="str">
        <f t="shared" si="17"/>
        <v/>
      </c>
      <c r="H272" s="8"/>
      <c r="I272" s="8"/>
      <c r="J272" s="8"/>
      <c r="K272" s="8"/>
      <c r="L272" s="8"/>
      <c r="M272" s="8"/>
    </row>
    <row r="273" spans="1:13" ht="25.5" x14ac:dyDescent="0.2">
      <c r="A273" s="7" t="s">
        <v>748</v>
      </c>
      <c r="B273" s="7" t="s">
        <v>1014</v>
      </c>
      <c r="C273" s="8">
        <v>3092.4298199999998</v>
      </c>
      <c r="D273" s="8">
        <v>309.67705999999998</v>
      </c>
      <c r="E273" s="8">
        <f t="shared" si="16"/>
        <v>10.014036793889151</v>
      </c>
      <c r="F273" s="8">
        <v>569.73146999999994</v>
      </c>
      <c r="G273" s="8">
        <f t="shared" si="17"/>
        <v>54.354915658775184</v>
      </c>
      <c r="H273" s="8"/>
      <c r="I273" s="8"/>
      <c r="J273" s="8"/>
      <c r="K273" s="8"/>
      <c r="L273" s="8"/>
      <c r="M273" s="8"/>
    </row>
    <row r="274" spans="1:13" x14ac:dyDescent="0.2">
      <c r="A274" s="7" t="s">
        <v>944</v>
      </c>
      <c r="B274" s="7" t="s">
        <v>1173</v>
      </c>
      <c r="C274" s="8">
        <v>129642.55401000001</v>
      </c>
      <c r="D274" s="8">
        <v>35719.013859999999</v>
      </c>
      <c r="E274" s="8">
        <f t="shared" si="16"/>
        <v>27.551920843247817</v>
      </c>
      <c r="F274" s="8">
        <v>73024.594060000003</v>
      </c>
      <c r="G274" s="8">
        <f t="shared" si="17"/>
        <v>48.913676713699758</v>
      </c>
      <c r="H274" s="8"/>
      <c r="I274" s="8">
        <v>1819.2266999999999</v>
      </c>
      <c r="J274" s="8" t="str">
        <f t="shared" ref="J274:J337" si="18">IF(H274=0," ",IF(I274/H274*100&gt;200,"свыше 200",IF(I274/H274&gt;0,I274/H274*100,"")))</f>
        <v xml:space="preserve"> </v>
      </c>
      <c r="K274" s="8">
        <v>149.04349999999999</v>
      </c>
      <c r="L274" s="8" t="str">
        <f t="shared" ref="L274:L337" si="19">IF(K274=0," ",IF(I274/K274*100&gt;200,"свыше 200",IF(I274/K274&gt;0,I274/K274*100,"")))</f>
        <v>свыше 200</v>
      </c>
      <c r="M274" s="8"/>
    </row>
    <row r="275" spans="1:13" x14ac:dyDescent="0.2">
      <c r="A275" s="7" t="s">
        <v>1130</v>
      </c>
      <c r="B275" s="7" t="s">
        <v>1096</v>
      </c>
      <c r="C275" s="8">
        <v>116844.37493999999</v>
      </c>
      <c r="D275" s="8">
        <v>28841.991470000001</v>
      </c>
      <c r="E275" s="8">
        <f t="shared" si="16"/>
        <v>24.684107801347277</v>
      </c>
      <c r="F275" s="8">
        <v>64392.787020000003</v>
      </c>
      <c r="G275" s="8">
        <f t="shared" si="17"/>
        <v>44.790717725949428</v>
      </c>
      <c r="H275" s="8"/>
      <c r="I275" s="8"/>
      <c r="J275" s="8"/>
      <c r="K275" s="8"/>
      <c r="L275" s="8"/>
      <c r="M275" s="8"/>
    </row>
    <row r="276" spans="1:13" x14ac:dyDescent="0.2">
      <c r="A276" s="7" t="s">
        <v>830</v>
      </c>
      <c r="B276" s="7" t="s">
        <v>254</v>
      </c>
      <c r="C276" s="8">
        <v>84732.285000000003</v>
      </c>
      <c r="D276" s="8">
        <v>15511.04127</v>
      </c>
      <c r="E276" s="8">
        <f t="shared" si="16"/>
        <v>18.305940020383023</v>
      </c>
      <c r="F276" s="8">
        <v>38781.199789999999</v>
      </c>
      <c r="G276" s="8">
        <f t="shared" si="17"/>
        <v>39.996290352006156</v>
      </c>
      <c r="H276" s="8"/>
      <c r="I276" s="8"/>
      <c r="J276" s="8"/>
      <c r="K276" s="8"/>
      <c r="L276" s="8"/>
      <c r="M276" s="8"/>
    </row>
    <row r="277" spans="1:13" ht="25.5" x14ac:dyDescent="0.2">
      <c r="A277" s="7" t="s">
        <v>473</v>
      </c>
      <c r="B277" s="7" t="s">
        <v>1032</v>
      </c>
      <c r="C277" s="8">
        <v>23148.268700000001</v>
      </c>
      <c r="D277" s="8">
        <v>10624.60686</v>
      </c>
      <c r="E277" s="8">
        <f t="shared" si="16"/>
        <v>45.898062605433637</v>
      </c>
      <c r="F277" s="8">
        <v>20051.923070000001</v>
      </c>
      <c r="G277" s="8">
        <f t="shared" si="17"/>
        <v>52.985475871367385</v>
      </c>
      <c r="H277" s="8"/>
      <c r="I277" s="8"/>
      <c r="J277" s="8"/>
      <c r="K277" s="8"/>
      <c r="L277" s="8"/>
      <c r="M277" s="8"/>
    </row>
    <row r="278" spans="1:13" x14ac:dyDescent="0.2">
      <c r="A278" s="7" t="s">
        <v>51</v>
      </c>
      <c r="B278" s="7" t="s">
        <v>797</v>
      </c>
      <c r="C278" s="8">
        <v>8963.8212399999993</v>
      </c>
      <c r="D278" s="8">
        <v>2706.3433399999999</v>
      </c>
      <c r="E278" s="8">
        <f t="shared" si="16"/>
        <v>30.191848627271376</v>
      </c>
      <c r="F278" s="8">
        <v>5559.6641600000003</v>
      </c>
      <c r="G278" s="8">
        <f t="shared" si="17"/>
        <v>48.678180230224548</v>
      </c>
      <c r="H278" s="8"/>
      <c r="I278" s="8"/>
      <c r="J278" s="8"/>
      <c r="K278" s="8"/>
      <c r="L278" s="8"/>
      <c r="M278" s="8"/>
    </row>
    <row r="279" spans="1:13" ht="25.5" x14ac:dyDescent="0.2">
      <c r="A279" s="7" t="s">
        <v>696</v>
      </c>
      <c r="B279" s="7" t="s">
        <v>772</v>
      </c>
      <c r="C279" s="8">
        <v>12798.17907</v>
      </c>
      <c r="D279" s="8">
        <v>6877.0223900000001</v>
      </c>
      <c r="E279" s="8">
        <f t="shared" si="16"/>
        <v>53.734381683409282</v>
      </c>
      <c r="F279" s="8">
        <v>8506.8070399999997</v>
      </c>
      <c r="G279" s="8">
        <f t="shared" si="17"/>
        <v>80.841405684452909</v>
      </c>
      <c r="H279" s="8"/>
      <c r="I279" s="8">
        <v>1819.2266999999999</v>
      </c>
      <c r="J279" s="8" t="str">
        <f t="shared" si="18"/>
        <v xml:space="preserve"> </v>
      </c>
      <c r="K279" s="8">
        <v>24.043500000000002</v>
      </c>
      <c r="L279" s="8" t="str">
        <f t="shared" si="19"/>
        <v>свыше 200</v>
      </c>
      <c r="M279" s="8"/>
    </row>
    <row r="280" spans="1:13" ht="25.5" x14ac:dyDescent="0.2">
      <c r="A280" s="7" t="s">
        <v>3</v>
      </c>
      <c r="B280" s="7" t="s">
        <v>265</v>
      </c>
      <c r="C280" s="8"/>
      <c r="D280" s="8">
        <v>1819.2266999999999</v>
      </c>
      <c r="E280" s="8" t="str">
        <f t="shared" si="16"/>
        <v xml:space="preserve"> </v>
      </c>
      <c r="F280" s="8">
        <v>24.043500000000002</v>
      </c>
      <c r="G280" s="8" t="str">
        <f t="shared" si="17"/>
        <v>свыше 200</v>
      </c>
      <c r="H280" s="8"/>
      <c r="I280" s="8">
        <v>1819.2266999999999</v>
      </c>
      <c r="J280" s="8" t="str">
        <f t="shared" si="18"/>
        <v xml:space="preserve"> </v>
      </c>
      <c r="K280" s="8">
        <v>24.043500000000002</v>
      </c>
      <c r="L280" s="8" t="str">
        <f t="shared" si="19"/>
        <v>свыше 200</v>
      </c>
      <c r="M280" s="8"/>
    </row>
    <row r="281" spans="1:13" ht="25.5" x14ac:dyDescent="0.2">
      <c r="A281" s="7" t="s">
        <v>289</v>
      </c>
      <c r="B281" s="7" t="s">
        <v>544</v>
      </c>
      <c r="C281" s="8">
        <v>5566</v>
      </c>
      <c r="D281" s="8">
        <v>3014.5792299999998</v>
      </c>
      <c r="E281" s="8">
        <f t="shared" si="16"/>
        <v>54.160604204096295</v>
      </c>
      <c r="F281" s="8">
        <v>6126.3160900000003</v>
      </c>
      <c r="G281" s="8">
        <f t="shared" si="17"/>
        <v>49.207046873090739</v>
      </c>
      <c r="H281" s="8"/>
      <c r="I281" s="8"/>
      <c r="J281" s="8"/>
      <c r="K281" s="8"/>
      <c r="L281" s="8"/>
      <c r="M281" s="8"/>
    </row>
    <row r="282" spans="1:13" ht="25.5" x14ac:dyDescent="0.2">
      <c r="A282" s="7" t="s">
        <v>1588</v>
      </c>
      <c r="B282" s="7" t="s">
        <v>1484</v>
      </c>
      <c r="C282" s="8">
        <v>100</v>
      </c>
      <c r="D282" s="8">
        <v>45.18</v>
      </c>
      <c r="E282" s="8">
        <f t="shared" si="16"/>
        <v>45.18</v>
      </c>
      <c r="F282" s="8">
        <v>526.89769999999999</v>
      </c>
      <c r="G282" s="8">
        <f t="shared" si="17"/>
        <v>8.574719532842904</v>
      </c>
      <c r="H282" s="8"/>
      <c r="I282" s="8"/>
      <c r="J282" s="8"/>
      <c r="K282" s="8"/>
      <c r="L282" s="8"/>
      <c r="M282" s="8"/>
    </row>
    <row r="283" spans="1:13" ht="25.5" x14ac:dyDescent="0.2">
      <c r="A283" s="7" t="s">
        <v>351</v>
      </c>
      <c r="B283" s="7" t="s">
        <v>832</v>
      </c>
      <c r="C283" s="8">
        <v>7119.6790700000001</v>
      </c>
      <c r="D283" s="8">
        <v>1998.03646</v>
      </c>
      <c r="E283" s="8">
        <f t="shared" si="16"/>
        <v>28.063574781327887</v>
      </c>
      <c r="F283" s="8">
        <v>1665.7973099999999</v>
      </c>
      <c r="G283" s="8">
        <f t="shared" si="17"/>
        <v>119.94475246211078</v>
      </c>
      <c r="H283" s="8"/>
      <c r="I283" s="8"/>
      <c r="J283" s="8"/>
      <c r="K283" s="8"/>
      <c r="L283" s="8"/>
      <c r="M283" s="8"/>
    </row>
    <row r="284" spans="1:13" ht="25.5" x14ac:dyDescent="0.2">
      <c r="A284" s="7" t="s">
        <v>1196</v>
      </c>
      <c r="B284" s="7" t="s">
        <v>193</v>
      </c>
      <c r="C284" s="8">
        <v>12.5</v>
      </c>
      <c r="D284" s="8"/>
      <c r="E284" s="8" t="str">
        <f t="shared" si="16"/>
        <v/>
      </c>
      <c r="F284" s="8">
        <v>163.75244000000001</v>
      </c>
      <c r="G284" s="8" t="str">
        <f t="shared" si="17"/>
        <v/>
      </c>
      <c r="H284" s="8"/>
      <c r="I284" s="8"/>
      <c r="J284" s="8"/>
      <c r="K284" s="8"/>
      <c r="L284" s="8"/>
      <c r="M284" s="8"/>
    </row>
    <row r="285" spans="1:13" x14ac:dyDescent="0.2">
      <c r="A285" s="7" t="s">
        <v>414</v>
      </c>
      <c r="B285" s="7" t="s">
        <v>1158</v>
      </c>
      <c r="C285" s="8"/>
      <c r="D285" s="8"/>
      <c r="E285" s="8" t="str">
        <f t="shared" si="16"/>
        <v xml:space="preserve"> </v>
      </c>
      <c r="F285" s="8">
        <v>125</v>
      </c>
      <c r="G285" s="8" t="str">
        <f t="shared" si="17"/>
        <v/>
      </c>
      <c r="H285" s="8"/>
      <c r="I285" s="8"/>
      <c r="J285" s="8"/>
      <c r="K285" s="8">
        <v>125</v>
      </c>
      <c r="L285" s="8"/>
      <c r="M285" s="8"/>
    </row>
    <row r="286" spans="1:13" ht="25.5" x14ac:dyDescent="0.2">
      <c r="A286" s="7" t="s">
        <v>739</v>
      </c>
      <c r="B286" s="7" t="s">
        <v>942</v>
      </c>
      <c r="C286" s="8"/>
      <c r="D286" s="8"/>
      <c r="E286" s="8" t="str">
        <f t="shared" si="16"/>
        <v xml:space="preserve"> </v>
      </c>
      <c r="F286" s="8">
        <v>125</v>
      </c>
      <c r="G286" s="8" t="str">
        <f t="shared" si="17"/>
        <v/>
      </c>
      <c r="H286" s="8"/>
      <c r="I286" s="8"/>
      <c r="J286" s="8"/>
      <c r="K286" s="8">
        <v>125</v>
      </c>
      <c r="L286" s="8"/>
      <c r="M286" s="8"/>
    </row>
    <row r="287" spans="1:13" ht="25.5" x14ac:dyDescent="0.2">
      <c r="A287" s="7" t="s">
        <v>1587</v>
      </c>
      <c r="B287" s="7" t="s">
        <v>367</v>
      </c>
      <c r="C287" s="8">
        <v>5793.7766799999999</v>
      </c>
      <c r="D287" s="8">
        <v>1778.8786500000001</v>
      </c>
      <c r="E287" s="8">
        <f t="shared" si="16"/>
        <v>30.703265732361647</v>
      </c>
      <c r="F287" s="8">
        <v>3190.0810999999999</v>
      </c>
      <c r="G287" s="8">
        <f t="shared" si="17"/>
        <v>55.762803334372911</v>
      </c>
      <c r="H287" s="8"/>
      <c r="I287" s="8"/>
      <c r="J287" s="8"/>
      <c r="K287" s="8"/>
      <c r="L287" s="8"/>
      <c r="M287" s="8"/>
    </row>
    <row r="288" spans="1:13" ht="25.5" x14ac:dyDescent="0.2">
      <c r="A288" s="7" t="s">
        <v>1136</v>
      </c>
      <c r="B288" s="7" t="s">
        <v>1067</v>
      </c>
      <c r="C288" s="8">
        <v>5793.7766799999999</v>
      </c>
      <c r="D288" s="8">
        <v>1778.8786500000001</v>
      </c>
      <c r="E288" s="8">
        <f t="shared" si="16"/>
        <v>30.703265732361647</v>
      </c>
      <c r="F288" s="8">
        <v>3190.0810999999999</v>
      </c>
      <c r="G288" s="8">
        <f t="shared" si="17"/>
        <v>55.762803334372911</v>
      </c>
      <c r="H288" s="8"/>
      <c r="I288" s="8"/>
      <c r="J288" s="8"/>
      <c r="K288" s="8"/>
      <c r="L288" s="8"/>
      <c r="M288" s="8"/>
    </row>
    <row r="289" spans="1:13" ht="25.5" x14ac:dyDescent="0.2">
      <c r="A289" s="7" t="s">
        <v>844</v>
      </c>
      <c r="B289" s="7" t="s">
        <v>433</v>
      </c>
      <c r="C289" s="8">
        <v>4862.7766799999999</v>
      </c>
      <c r="D289" s="8">
        <v>1065.8944100000001</v>
      </c>
      <c r="E289" s="8">
        <f t="shared" si="16"/>
        <v>21.919460426465648</v>
      </c>
      <c r="F289" s="8">
        <v>2440.7160800000001</v>
      </c>
      <c r="G289" s="8">
        <f t="shared" si="17"/>
        <v>43.671380654811763</v>
      </c>
      <c r="H289" s="8"/>
      <c r="I289" s="8"/>
      <c r="J289" s="8"/>
      <c r="K289" s="8"/>
      <c r="L289" s="8"/>
      <c r="M289" s="8"/>
    </row>
    <row r="290" spans="1:13" ht="38.25" x14ac:dyDescent="0.2">
      <c r="A290" s="7" t="s">
        <v>486</v>
      </c>
      <c r="B290" s="7" t="s">
        <v>869</v>
      </c>
      <c r="C290" s="8">
        <v>390</v>
      </c>
      <c r="D290" s="8">
        <v>528.65710000000001</v>
      </c>
      <c r="E290" s="8">
        <f t="shared" si="16"/>
        <v>135.55310256410255</v>
      </c>
      <c r="F290" s="8">
        <v>385.49221999999997</v>
      </c>
      <c r="G290" s="8">
        <f t="shared" si="17"/>
        <v>137.13820216657032</v>
      </c>
      <c r="H290" s="8"/>
      <c r="I290" s="8"/>
      <c r="J290" s="8"/>
      <c r="K290" s="8"/>
      <c r="L290" s="8"/>
      <c r="M290" s="8"/>
    </row>
    <row r="291" spans="1:13" ht="25.5" x14ac:dyDescent="0.2">
      <c r="A291" s="7" t="s">
        <v>66</v>
      </c>
      <c r="B291" s="7" t="s">
        <v>628</v>
      </c>
      <c r="C291" s="8">
        <v>541</v>
      </c>
      <c r="D291" s="8">
        <v>184.32714000000001</v>
      </c>
      <c r="E291" s="8">
        <f t="shared" si="16"/>
        <v>34.071560073937157</v>
      </c>
      <c r="F291" s="8">
        <v>363.87279999999998</v>
      </c>
      <c r="G291" s="8">
        <f t="shared" si="17"/>
        <v>50.657026301498775</v>
      </c>
      <c r="H291" s="8"/>
      <c r="I291" s="8"/>
      <c r="J291" s="8"/>
      <c r="K291" s="8"/>
      <c r="L291" s="8"/>
      <c r="M291" s="8"/>
    </row>
    <row r="292" spans="1:13" x14ac:dyDescent="0.2">
      <c r="A292" s="7" t="s">
        <v>73</v>
      </c>
      <c r="B292" s="7" t="s">
        <v>1170</v>
      </c>
      <c r="C292" s="8">
        <v>944.7</v>
      </c>
      <c r="D292" s="8">
        <v>487.67212999999998</v>
      </c>
      <c r="E292" s="8">
        <f t="shared" si="16"/>
        <v>51.621904308246002</v>
      </c>
      <c r="F292" s="8">
        <v>448.62472000000002</v>
      </c>
      <c r="G292" s="8">
        <f t="shared" si="17"/>
        <v>108.70380259028079</v>
      </c>
      <c r="H292" s="8">
        <v>444.7</v>
      </c>
      <c r="I292" s="8">
        <v>110.65499</v>
      </c>
      <c r="J292" s="8">
        <f t="shared" si="18"/>
        <v>24.88306498763211</v>
      </c>
      <c r="K292" s="8">
        <v>159.691</v>
      </c>
      <c r="L292" s="8">
        <f t="shared" si="19"/>
        <v>69.293191225554352</v>
      </c>
      <c r="M292" s="8">
        <v>14.575000000000003</v>
      </c>
    </row>
    <row r="293" spans="1:13" x14ac:dyDescent="0.2">
      <c r="A293" s="7" t="s">
        <v>1082</v>
      </c>
      <c r="B293" s="7" t="s">
        <v>169</v>
      </c>
      <c r="C293" s="8">
        <v>944.7</v>
      </c>
      <c r="D293" s="8">
        <v>487.67212999999998</v>
      </c>
      <c r="E293" s="8">
        <f t="shared" si="16"/>
        <v>51.621904308246002</v>
      </c>
      <c r="F293" s="8">
        <v>448.62472000000002</v>
      </c>
      <c r="G293" s="8">
        <f t="shared" si="17"/>
        <v>108.70380259028079</v>
      </c>
      <c r="H293" s="8">
        <v>444.7</v>
      </c>
      <c r="I293" s="8">
        <v>110.65499</v>
      </c>
      <c r="J293" s="8">
        <f t="shared" si="18"/>
        <v>24.88306498763211</v>
      </c>
      <c r="K293" s="8">
        <v>159.691</v>
      </c>
      <c r="L293" s="8">
        <f t="shared" si="19"/>
        <v>69.293191225554352</v>
      </c>
      <c r="M293" s="8">
        <v>14.575000000000003</v>
      </c>
    </row>
    <row r="294" spans="1:13" x14ac:dyDescent="0.2">
      <c r="A294" s="7" t="s">
        <v>1165</v>
      </c>
      <c r="B294" s="7" t="s">
        <v>1345</v>
      </c>
      <c r="C294" s="8">
        <v>444.7</v>
      </c>
      <c r="D294" s="8">
        <v>110.65499</v>
      </c>
      <c r="E294" s="8">
        <f t="shared" si="16"/>
        <v>24.88306498763211</v>
      </c>
      <c r="F294" s="8">
        <v>159.691</v>
      </c>
      <c r="G294" s="8">
        <f t="shared" si="17"/>
        <v>69.293191225554352</v>
      </c>
      <c r="H294" s="8">
        <v>444.7</v>
      </c>
      <c r="I294" s="8">
        <v>110.65499</v>
      </c>
      <c r="J294" s="8">
        <f t="shared" si="18"/>
        <v>24.88306498763211</v>
      </c>
      <c r="K294" s="8">
        <v>159.691</v>
      </c>
      <c r="L294" s="8">
        <f t="shared" si="19"/>
        <v>69.293191225554352</v>
      </c>
      <c r="M294" s="8">
        <v>14.575000000000003</v>
      </c>
    </row>
    <row r="295" spans="1:13" x14ac:dyDescent="0.2">
      <c r="A295" s="7" t="s">
        <v>1517</v>
      </c>
      <c r="B295" s="7" t="s">
        <v>538</v>
      </c>
      <c r="C295" s="8">
        <v>500</v>
      </c>
      <c r="D295" s="8">
        <v>377.01713999999998</v>
      </c>
      <c r="E295" s="8">
        <f t="shared" si="16"/>
        <v>75.403427999999991</v>
      </c>
      <c r="F295" s="8">
        <v>288.93371999999999</v>
      </c>
      <c r="G295" s="8">
        <f t="shared" si="17"/>
        <v>130.48568370628391</v>
      </c>
      <c r="H295" s="8"/>
      <c r="I295" s="8"/>
      <c r="J295" s="8"/>
      <c r="K295" s="8"/>
      <c r="L295" s="8"/>
      <c r="M295" s="8"/>
    </row>
    <row r="296" spans="1:13" x14ac:dyDescent="0.2">
      <c r="A296" s="7" t="s">
        <v>1098</v>
      </c>
      <c r="B296" s="7" t="s">
        <v>484</v>
      </c>
      <c r="C296" s="8">
        <v>272917.65120000002</v>
      </c>
      <c r="D296" s="8">
        <v>134710.89900999999</v>
      </c>
      <c r="E296" s="8">
        <f t="shared" si="16"/>
        <v>49.359540659127575</v>
      </c>
      <c r="F296" s="8">
        <v>154732.33822000001</v>
      </c>
      <c r="G296" s="8">
        <f t="shared" si="17"/>
        <v>87.060598036376007</v>
      </c>
      <c r="H296" s="8">
        <v>217986.76423999999</v>
      </c>
      <c r="I296" s="8">
        <v>108464.81653</v>
      </c>
      <c r="J296" s="8">
        <f t="shared" si="18"/>
        <v>49.757523998375397</v>
      </c>
      <c r="K296" s="8">
        <v>94553.623389999993</v>
      </c>
      <c r="L296" s="8">
        <f t="shared" si="19"/>
        <v>114.71249079754595</v>
      </c>
      <c r="M296" s="8">
        <v>27484.018379999994</v>
      </c>
    </row>
    <row r="297" spans="1:13" x14ac:dyDescent="0.2">
      <c r="A297" s="7" t="s">
        <v>1505</v>
      </c>
      <c r="B297" s="7" t="s">
        <v>661</v>
      </c>
      <c r="C297" s="8">
        <v>198223.52171</v>
      </c>
      <c r="D297" s="8">
        <v>80594.873349999994</v>
      </c>
      <c r="E297" s="8">
        <f t="shared" si="16"/>
        <v>40.658582117166645</v>
      </c>
      <c r="F297" s="8"/>
      <c r="G297" s="8" t="str">
        <f t="shared" si="17"/>
        <v xml:space="preserve"> </v>
      </c>
      <c r="H297" s="8">
        <v>196721.85371</v>
      </c>
      <c r="I297" s="8">
        <v>78602.545020000005</v>
      </c>
      <c r="J297" s="8">
        <f t="shared" si="18"/>
        <v>39.956183584907109</v>
      </c>
      <c r="K297" s="8"/>
      <c r="L297" s="8" t="str">
        <f t="shared" si="19"/>
        <v xml:space="preserve"> </v>
      </c>
      <c r="M297" s="8">
        <v>24045.231960000005</v>
      </c>
    </row>
    <row r="298" spans="1:13" ht="25.5" x14ac:dyDescent="0.2">
      <c r="A298" s="7" t="s">
        <v>562</v>
      </c>
      <c r="B298" s="7" t="s">
        <v>1594</v>
      </c>
      <c r="C298" s="8">
        <v>410.90499999999997</v>
      </c>
      <c r="D298" s="8">
        <v>93.433260000000004</v>
      </c>
      <c r="E298" s="8">
        <f t="shared" si="16"/>
        <v>22.738409121329749</v>
      </c>
      <c r="F298" s="8"/>
      <c r="G298" s="8" t="str">
        <f t="shared" si="17"/>
        <v xml:space="preserve"> </v>
      </c>
      <c r="H298" s="8"/>
      <c r="I298" s="8">
        <v>46.716650000000001</v>
      </c>
      <c r="J298" s="8" t="str">
        <f t="shared" si="18"/>
        <v xml:space="preserve"> </v>
      </c>
      <c r="K298" s="8"/>
      <c r="L298" s="8" t="str">
        <f t="shared" si="19"/>
        <v xml:space="preserve"> </v>
      </c>
      <c r="M298" s="8">
        <v>15.82676</v>
      </c>
    </row>
    <row r="299" spans="1:13" ht="25.5" x14ac:dyDescent="0.2">
      <c r="A299" s="7" t="s">
        <v>1331</v>
      </c>
      <c r="B299" s="7" t="s">
        <v>1508</v>
      </c>
      <c r="C299" s="8">
        <v>407.90499999999997</v>
      </c>
      <c r="D299" s="8">
        <v>93.433260000000004</v>
      </c>
      <c r="E299" s="8">
        <f t="shared" si="16"/>
        <v>22.905642245130608</v>
      </c>
      <c r="F299" s="8"/>
      <c r="G299" s="8" t="str">
        <f t="shared" si="17"/>
        <v xml:space="preserve"> </v>
      </c>
      <c r="H299" s="8"/>
      <c r="I299" s="8">
        <v>46.716650000000001</v>
      </c>
      <c r="J299" s="8" t="str">
        <f t="shared" si="18"/>
        <v xml:space="preserve"> </v>
      </c>
      <c r="K299" s="8"/>
      <c r="L299" s="8" t="str">
        <f t="shared" si="19"/>
        <v xml:space="preserve"> </v>
      </c>
      <c r="M299" s="8">
        <v>15.82676</v>
      </c>
    </row>
    <row r="300" spans="1:13" ht="25.5" x14ac:dyDescent="0.2">
      <c r="A300" s="7" t="s">
        <v>488</v>
      </c>
      <c r="B300" s="7" t="s">
        <v>109</v>
      </c>
      <c r="C300" s="8">
        <v>3</v>
      </c>
      <c r="D300" s="8"/>
      <c r="E300" s="8" t="str">
        <f t="shared" si="16"/>
        <v/>
      </c>
      <c r="F300" s="8"/>
      <c r="G300" s="8" t="str">
        <f t="shared" si="17"/>
        <v xml:space="preserve"> </v>
      </c>
      <c r="H300" s="8"/>
      <c r="I300" s="8"/>
      <c r="J300" s="8" t="str">
        <f t="shared" si="18"/>
        <v xml:space="preserve"> </v>
      </c>
      <c r="K300" s="8"/>
      <c r="L300" s="8" t="str">
        <f t="shared" si="19"/>
        <v xml:space="preserve"> </v>
      </c>
      <c r="M300" s="8"/>
    </row>
    <row r="301" spans="1:13" ht="25.5" x14ac:dyDescent="0.2">
      <c r="A301" s="7" t="s">
        <v>88</v>
      </c>
      <c r="B301" s="7" t="s">
        <v>945</v>
      </c>
      <c r="C301" s="8">
        <v>144.05000000000001</v>
      </c>
      <c r="D301" s="8">
        <v>384.19643000000002</v>
      </c>
      <c r="E301" s="8" t="str">
        <f t="shared" si="16"/>
        <v>свыше 200</v>
      </c>
      <c r="F301" s="8"/>
      <c r="G301" s="8" t="str">
        <f t="shared" si="17"/>
        <v xml:space="preserve"> </v>
      </c>
      <c r="H301" s="8">
        <v>28.05</v>
      </c>
      <c r="I301" s="8">
        <v>192.09820999999999</v>
      </c>
      <c r="J301" s="8" t="str">
        <f t="shared" si="18"/>
        <v>свыше 200</v>
      </c>
      <c r="K301" s="8"/>
      <c r="L301" s="8" t="str">
        <f t="shared" si="19"/>
        <v xml:space="preserve"> </v>
      </c>
      <c r="M301" s="8">
        <v>50.862069999999989</v>
      </c>
    </row>
    <row r="302" spans="1:13" ht="38.25" x14ac:dyDescent="0.2">
      <c r="A302" s="7" t="s">
        <v>49</v>
      </c>
      <c r="B302" s="7" t="s">
        <v>550</v>
      </c>
      <c r="C302" s="8">
        <v>28.05</v>
      </c>
      <c r="D302" s="8"/>
      <c r="E302" s="8" t="str">
        <f t="shared" si="16"/>
        <v/>
      </c>
      <c r="F302" s="8"/>
      <c r="G302" s="8" t="str">
        <f t="shared" si="17"/>
        <v xml:space="preserve"> </v>
      </c>
      <c r="H302" s="8">
        <v>28.05</v>
      </c>
      <c r="I302" s="8"/>
      <c r="J302" s="8" t="str">
        <f t="shared" si="18"/>
        <v/>
      </c>
      <c r="K302" s="8"/>
      <c r="L302" s="8" t="str">
        <f t="shared" si="19"/>
        <v xml:space="preserve"> </v>
      </c>
      <c r="M302" s="8"/>
    </row>
    <row r="303" spans="1:13" ht="38.25" x14ac:dyDescent="0.2">
      <c r="A303" s="7" t="s">
        <v>878</v>
      </c>
      <c r="B303" s="7" t="s">
        <v>1600</v>
      </c>
      <c r="C303" s="8">
        <v>92</v>
      </c>
      <c r="D303" s="8">
        <v>384.19643000000002</v>
      </c>
      <c r="E303" s="8" t="str">
        <f t="shared" si="16"/>
        <v>свыше 200</v>
      </c>
      <c r="F303" s="8"/>
      <c r="G303" s="8" t="str">
        <f t="shared" si="17"/>
        <v xml:space="preserve"> </v>
      </c>
      <c r="H303" s="8"/>
      <c r="I303" s="8">
        <v>192.09820999999999</v>
      </c>
      <c r="J303" s="8" t="str">
        <f t="shared" si="18"/>
        <v xml:space="preserve"> </v>
      </c>
      <c r="K303" s="8"/>
      <c r="L303" s="8" t="str">
        <f t="shared" si="19"/>
        <v xml:space="preserve"> </v>
      </c>
      <c r="M303" s="8">
        <v>50.862069999999989</v>
      </c>
    </row>
    <row r="304" spans="1:13" ht="38.25" x14ac:dyDescent="0.2">
      <c r="A304" s="7" t="s">
        <v>12</v>
      </c>
      <c r="B304" s="7" t="s">
        <v>853</v>
      </c>
      <c r="C304" s="8">
        <v>24</v>
      </c>
      <c r="D304" s="8"/>
      <c r="E304" s="8" t="str">
        <f t="shared" si="16"/>
        <v/>
      </c>
      <c r="F304" s="8"/>
      <c r="G304" s="8" t="str">
        <f t="shared" si="17"/>
        <v xml:space="preserve"> </v>
      </c>
      <c r="H304" s="8"/>
      <c r="I304" s="8"/>
      <c r="J304" s="8" t="str">
        <f t="shared" si="18"/>
        <v xml:space="preserve"> </v>
      </c>
      <c r="K304" s="8"/>
      <c r="L304" s="8" t="str">
        <f t="shared" si="19"/>
        <v xml:space="preserve"> </v>
      </c>
      <c r="M304" s="8"/>
    </row>
    <row r="305" spans="1:13" ht="25.5" x14ac:dyDescent="0.2">
      <c r="A305" s="7" t="s">
        <v>285</v>
      </c>
      <c r="B305" s="7" t="s">
        <v>519</v>
      </c>
      <c r="C305" s="8">
        <v>2751.3022999999998</v>
      </c>
      <c r="D305" s="8">
        <v>1096.30009</v>
      </c>
      <c r="E305" s="8">
        <f t="shared" si="16"/>
        <v>39.846587923108267</v>
      </c>
      <c r="F305" s="8"/>
      <c r="G305" s="8" t="str">
        <f t="shared" si="17"/>
        <v xml:space="preserve"> </v>
      </c>
      <c r="H305" s="8">
        <v>2694.3022999999998</v>
      </c>
      <c r="I305" s="8">
        <v>957.50005999999996</v>
      </c>
      <c r="J305" s="8">
        <f t="shared" si="18"/>
        <v>35.53795949326102</v>
      </c>
      <c r="K305" s="8"/>
      <c r="L305" s="8" t="str">
        <f t="shared" si="19"/>
        <v xml:space="preserve"> </v>
      </c>
      <c r="M305" s="8">
        <v>126.84686999999997</v>
      </c>
    </row>
    <row r="306" spans="1:13" ht="38.25" x14ac:dyDescent="0.2">
      <c r="A306" s="7" t="s">
        <v>1099</v>
      </c>
      <c r="B306" s="7" t="s">
        <v>1531</v>
      </c>
      <c r="C306" s="8">
        <v>5</v>
      </c>
      <c r="D306" s="8"/>
      <c r="E306" s="8" t="str">
        <f t="shared" si="16"/>
        <v/>
      </c>
      <c r="F306" s="8"/>
      <c r="G306" s="8" t="str">
        <f t="shared" si="17"/>
        <v xml:space="preserve"> </v>
      </c>
      <c r="H306" s="8"/>
      <c r="I306" s="8"/>
      <c r="J306" s="8" t="str">
        <f t="shared" si="18"/>
        <v xml:space="preserve"> </v>
      </c>
      <c r="K306" s="8"/>
      <c r="L306" s="8" t="str">
        <f t="shared" si="19"/>
        <v xml:space="preserve"> </v>
      </c>
      <c r="M306" s="8"/>
    </row>
    <row r="307" spans="1:13" ht="38.25" x14ac:dyDescent="0.2">
      <c r="A307" s="7" t="s">
        <v>1227</v>
      </c>
      <c r="B307" s="7" t="s">
        <v>1057</v>
      </c>
      <c r="C307" s="8">
        <v>2694.3022999999998</v>
      </c>
      <c r="D307" s="8">
        <v>844</v>
      </c>
      <c r="E307" s="8">
        <f t="shared" si="16"/>
        <v>31.325363898475683</v>
      </c>
      <c r="F307" s="8"/>
      <c r="G307" s="8" t="str">
        <f t="shared" si="17"/>
        <v xml:space="preserve"> </v>
      </c>
      <c r="H307" s="8">
        <v>2694.3022999999998</v>
      </c>
      <c r="I307" s="8">
        <v>844</v>
      </c>
      <c r="J307" s="8">
        <f t="shared" si="18"/>
        <v>31.325363898475683</v>
      </c>
      <c r="K307" s="8"/>
      <c r="L307" s="8" t="str">
        <f t="shared" si="19"/>
        <v xml:space="preserve"> </v>
      </c>
      <c r="M307" s="8">
        <v>109</v>
      </c>
    </row>
    <row r="308" spans="1:13" ht="25.5" x14ac:dyDescent="0.2">
      <c r="A308" s="7" t="s">
        <v>387</v>
      </c>
      <c r="B308" s="7" t="s">
        <v>194</v>
      </c>
      <c r="C308" s="8">
        <v>36.700000000000003</v>
      </c>
      <c r="D308" s="8">
        <v>227.00009</v>
      </c>
      <c r="E308" s="8" t="str">
        <f t="shared" si="16"/>
        <v>свыше 200</v>
      </c>
      <c r="F308" s="8"/>
      <c r="G308" s="8" t="str">
        <f t="shared" si="17"/>
        <v xml:space="preserve"> </v>
      </c>
      <c r="H308" s="8"/>
      <c r="I308" s="8">
        <v>113.50006</v>
      </c>
      <c r="J308" s="8" t="str">
        <f t="shared" si="18"/>
        <v xml:space="preserve"> </v>
      </c>
      <c r="K308" s="8"/>
      <c r="L308" s="8" t="str">
        <f t="shared" si="19"/>
        <v xml:space="preserve"> </v>
      </c>
      <c r="M308" s="8">
        <v>17.84687000000001</v>
      </c>
    </row>
    <row r="309" spans="1:13" ht="25.5" x14ac:dyDescent="0.2">
      <c r="A309" s="7" t="s">
        <v>1194</v>
      </c>
      <c r="B309" s="7" t="s">
        <v>1205</v>
      </c>
      <c r="C309" s="8">
        <v>15.3</v>
      </c>
      <c r="D309" s="8">
        <v>25.3</v>
      </c>
      <c r="E309" s="8">
        <f t="shared" si="16"/>
        <v>165.359477124183</v>
      </c>
      <c r="F309" s="8"/>
      <c r="G309" s="8" t="str">
        <f t="shared" si="17"/>
        <v xml:space="preserve"> </v>
      </c>
      <c r="H309" s="8"/>
      <c r="I309" s="8"/>
      <c r="J309" s="8" t="str">
        <f t="shared" si="18"/>
        <v xml:space="preserve"> </v>
      </c>
      <c r="K309" s="8"/>
      <c r="L309" s="8" t="str">
        <f t="shared" si="19"/>
        <v xml:space="preserve"> </v>
      </c>
      <c r="M309" s="8"/>
    </row>
    <row r="310" spans="1:13" ht="25.5" x14ac:dyDescent="0.2">
      <c r="A310" s="7" t="s">
        <v>1458</v>
      </c>
      <c r="B310" s="7" t="s">
        <v>1140</v>
      </c>
      <c r="C310" s="8">
        <v>42.25</v>
      </c>
      <c r="D310" s="8">
        <v>461.62822</v>
      </c>
      <c r="E310" s="8" t="str">
        <f t="shared" si="16"/>
        <v>свыше 200</v>
      </c>
      <c r="F310" s="8"/>
      <c r="G310" s="8" t="str">
        <f t="shared" si="17"/>
        <v xml:space="preserve"> </v>
      </c>
      <c r="H310" s="8">
        <v>15</v>
      </c>
      <c r="I310" s="8">
        <v>413.66410999999999</v>
      </c>
      <c r="J310" s="8" t="str">
        <f t="shared" si="18"/>
        <v>свыше 200</v>
      </c>
      <c r="K310" s="8"/>
      <c r="L310" s="8" t="str">
        <f t="shared" si="19"/>
        <v xml:space="preserve"> </v>
      </c>
      <c r="M310" s="8">
        <v>165.76745</v>
      </c>
    </row>
    <row r="311" spans="1:13" ht="38.25" x14ac:dyDescent="0.2">
      <c r="A311" s="7" t="s">
        <v>660</v>
      </c>
      <c r="B311" s="7" t="s">
        <v>46</v>
      </c>
      <c r="C311" s="8">
        <v>20</v>
      </c>
      <c r="D311" s="8"/>
      <c r="E311" s="8" t="str">
        <f t="shared" si="16"/>
        <v/>
      </c>
      <c r="F311" s="8"/>
      <c r="G311" s="8" t="str">
        <f t="shared" si="17"/>
        <v xml:space="preserve"> </v>
      </c>
      <c r="H311" s="8"/>
      <c r="I311" s="8"/>
      <c r="J311" s="8" t="str">
        <f t="shared" si="18"/>
        <v xml:space="preserve"> </v>
      </c>
      <c r="K311" s="8"/>
      <c r="L311" s="8" t="str">
        <f t="shared" si="19"/>
        <v xml:space="preserve"> </v>
      </c>
      <c r="M311" s="8"/>
    </row>
    <row r="312" spans="1:13" ht="38.25" x14ac:dyDescent="0.2">
      <c r="A312" s="7" t="s">
        <v>1418</v>
      </c>
      <c r="B312" s="7" t="s">
        <v>1374</v>
      </c>
      <c r="C312" s="8">
        <v>15</v>
      </c>
      <c r="D312" s="8">
        <v>365.7</v>
      </c>
      <c r="E312" s="8" t="str">
        <f t="shared" si="16"/>
        <v>свыше 200</v>
      </c>
      <c r="F312" s="8"/>
      <c r="G312" s="8" t="str">
        <f t="shared" si="17"/>
        <v xml:space="preserve"> </v>
      </c>
      <c r="H312" s="8">
        <v>15</v>
      </c>
      <c r="I312" s="8">
        <v>365.7</v>
      </c>
      <c r="J312" s="8" t="str">
        <f t="shared" si="18"/>
        <v>свыше 200</v>
      </c>
      <c r="K312" s="8"/>
      <c r="L312" s="8" t="str">
        <f t="shared" si="19"/>
        <v xml:space="preserve"> </v>
      </c>
      <c r="M312" s="8">
        <v>154.1</v>
      </c>
    </row>
    <row r="313" spans="1:13" ht="25.5" x14ac:dyDescent="0.2">
      <c r="A313" s="7" t="s">
        <v>622</v>
      </c>
      <c r="B313" s="7" t="s">
        <v>566</v>
      </c>
      <c r="C313" s="8">
        <v>7.25</v>
      </c>
      <c r="D313" s="8">
        <v>95.928219999999996</v>
      </c>
      <c r="E313" s="8" t="str">
        <f t="shared" si="16"/>
        <v>свыше 200</v>
      </c>
      <c r="F313" s="8"/>
      <c r="G313" s="8" t="str">
        <f t="shared" si="17"/>
        <v xml:space="preserve"> </v>
      </c>
      <c r="H313" s="8"/>
      <c r="I313" s="8">
        <v>47.964109999999998</v>
      </c>
      <c r="J313" s="8" t="str">
        <f t="shared" si="18"/>
        <v xml:space="preserve"> </v>
      </c>
      <c r="K313" s="8"/>
      <c r="L313" s="8" t="str">
        <f t="shared" si="19"/>
        <v xml:space="preserve"> </v>
      </c>
      <c r="M313" s="8">
        <v>11.667449999999995</v>
      </c>
    </row>
    <row r="314" spans="1:13" ht="25.5" x14ac:dyDescent="0.2">
      <c r="A314" s="7" t="s">
        <v>1016</v>
      </c>
      <c r="B314" s="7" t="s">
        <v>845</v>
      </c>
      <c r="C314" s="8">
        <v>663.49566000000004</v>
      </c>
      <c r="D314" s="8">
        <v>161.85</v>
      </c>
      <c r="E314" s="8">
        <f t="shared" si="16"/>
        <v>24.393528060153397</v>
      </c>
      <c r="F314" s="8"/>
      <c r="G314" s="8" t="str">
        <f t="shared" si="17"/>
        <v xml:space="preserve"> </v>
      </c>
      <c r="H314" s="8">
        <v>660.49566000000004</v>
      </c>
      <c r="I314" s="8">
        <v>139.85</v>
      </c>
      <c r="J314" s="8">
        <f t="shared" si="18"/>
        <v>21.173492646416477</v>
      </c>
      <c r="K314" s="8"/>
      <c r="L314" s="8" t="str">
        <f t="shared" si="19"/>
        <v xml:space="preserve"> </v>
      </c>
      <c r="M314" s="8">
        <v>12.599999999999994</v>
      </c>
    </row>
    <row r="315" spans="1:13" ht="38.25" x14ac:dyDescent="0.2">
      <c r="A315" s="7" t="s">
        <v>984</v>
      </c>
      <c r="B315" s="7" t="s">
        <v>916</v>
      </c>
      <c r="C315" s="8">
        <v>660.49566000000004</v>
      </c>
      <c r="D315" s="8">
        <v>117.85</v>
      </c>
      <c r="E315" s="8">
        <f t="shared" si="16"/>
        <v>17.842660767823968</v>
      </c>
      <c r="F315" s="8"/>
      <c r="G315" s="8" t="str">
        <f t="shared" si="17"/>
        <v xml:space="preserve"> </v>
      </c>
      <c r="H315" s="8">
        <v>660.49566000000004</v>
      </c>
      <c r="I315" s="8">
        <v>117.85</v>
      </c>
      <c r="J315" s="8">
        <f t="shared" si="18"/>
        <v>17.842660767823968</v>
      </c>
      <c r="K315" s="8"/>
      <c r="L315" s="8" t="str">
        <f t="shared" si="19"/>
        <v xml:space="preserve"> </v>
      </c>
      <c r="M315" s="8">
        <v>0.59999999999999432</v>
      </c>
    </row>
    <row r="316" spans="1:13" ht="25.5" x14ac:dyDescent="0.2">
      <c r="A316" s="7" t="s">
        <v>142</v>
      </c>
      <c r="B316" s="7" t="s">
        <v>365</v>
      </c>
      <c r="C316" s="8">
        <v>3</v>
      </c>
      <c r="D316" s="8">
        <v>44</v>
      </c>
      <c r="E316" s="8" t="str">
        <f t="shared" si="16"/>
        <v>свыше 200</v>
      </c>
      <c r="F316" s="8"/>
      <c r="G316" s="8" t="str">
        <f t="shared" si="17"/>
        <v xml:space="preserve"> </v>
      </c>
      <c r="H316" s="8"/>
      <c r="I316" s="8">
        <v>22</v>
      </c>
      <c r="J316" s="8" t="str">
        <f t="shared" si="18"/>
        <v xml:space="preserve"> </v>
      </c>
      <c r="K316" s="8"/>
      <c r="L316" s="8" t="str">
        <f t="shared" si="19"/>
        <v xml:space="preserve"> </v>
      </c>
      <c r="M316" s="8">
        <v>12</v>
      </c>
    </row>
    <row r="317" spans="1:13" ht="25.5" x14ac:dyDescent="0.2">
      <c r="A317" s="7" t="s">
        <v>123</v>
      </c>
      <c r="B317" s="7" t="s">
        <v>1176</v>
      </c>
      <c r="C317" s="8">
        <v>31</v>
      </c>
      <c r="D317" s="8">
        <v>0.8</v>
      </c>
      <c r="E317" s="8">
        <f t="shared" si="16"/>
        <v>2.5806451612903225</v>
      </c>
      <c r="F317" s="8"/>
      <c r="G317" s="8" t="str">
        <f t="shared" si="17"/>
        <v xml:space="preserve"> </v>
      </c>
      <c r="H317" s="8">
        <v>31</v>
      </c>
      <c r="I317" s="8">
        <v>0.4</v>
      </c>
      <c r="J317" s="8">
        <f t="shared" si="18"/>
        <v>1.2903225806451613</v>
      </c>
      <c r="K317" s="8"/>
      <c r="L317" s="8" t="str">
        <f t="shared" si="19"/>
        <v xml:space="preserve"> </v>
      </c>
      <c r="M317" s="8">
        <v>0.4</v>
      </c>
    </row>
    <row r="318" spans="1:13" ht="38.25" x14ac:dyDescent="0.2">
      <c r="A318" s="7" t="s">
        <v>84</v>
      </c>
      <c r="B318" s="7" t="s">
        <v>1059</v>
      </c>
      <c r="C318" s="8">
        <v>31</v>
      </c>
      <c r="D318" s="8"/>
      <c r="E318" s="8" t="str">
        <f t="shared" si="16"/>
        <v/>
      </c>
      <c r="F318" s="8"/>
      <c r="G318" s="8" t="str">
        <f t="shared" si="17"/>
        <v xml:space="preserve"> </v>
      </c>
      <c r="H318" s="8">
        <v>31</v>
      </c>
      <c r="I318" s="8"/>
      <c r="J318" s="8" t="str">
        <f t="shared" si="18"/>
        <v/>
      </c>
      <c r="K318" s="8"/>
      <c r="L318" s="8" t="str">
        <f t="shared" si="19"/>
        <v xml:space="preserve"> </v>
      </c>
      <c r="M318" s="8"/>
    </row>
    <row r="319" spans="1:13" ht="25.5" x14ac:dyDescent="0.2">
      <c r="A319" s="7" t="s">
        <v>909</v>
      </c>
      <c r="B319" s="7" t="s">
        <v>303</v>
      </c>
      <c r="C319" s="8"/>
      <c r="D319" s="8">
        <v>0.8</v>
      </c>
      <c r="E319" s="8" t="str">
        <f t="shared" si="16"/>
        <v xml:space="preserve"> </v>
      </c>
      <c r="F319" s="8"/>
      <c r="G319" s="8" t="str">
        <f t="shared" si="17"/>
        <v xml:space="preserve"> </v>
      </c>
      <c r="H319" s="8"/>
      <c r="I319" s="8">
        <v>0.4</v>
      </c>
      <c r="J319" s="8" t="str">
        <f t="shared" si="18"/>
        <v xml:space="preserve"> </v>
      </c>
      <c r="K319" s="8"/>
      <c r="L319" s="8" t="str">
        <f t="shared" si="19"/>
        <v xml:space="preserve"> </v>
      </c>
      <c r="M319" s="8">
        <v>0.4</v>
      </c>
    </row>
    <row r="320" spans="1:13" ht="25.5" x14ac:dyDescent="0.2">
      <c r="A320" s="7" t="s">
        <v>1295</v>
      </c>
      <c r="B320" s="7" t="s">
        <v>684</v>
      </c>
      <c r="C320" s="8">
        <v>5.3</v>
      </c>
      <c r="D320" s="8">
        <v>4.5999999999999996</v>
      </c>
      <c r="E320" s="8">
        <f t="shared" si="16"/>
        <v>86.792452830188665</v>
      </c>
      <c r="F320" s="8"/>
      <c r="G320" s="8" t="str">
        <f t="shared" si="17"/>
        <v xml:space="preserve"> </v>
      </c>
      <c r="H320" s="8"/>
      <c r="I320" s="8">
        <v>2.2999999999999998</v>
      </c>
      <c r="J320" s="8" t="str">
        <f t="shared" si="18"/>
        <v xml:space="preserve"> </v>
      </c>
      <c r="K320" s="8"/>
      <c r="L320" s="8" t="str">
        <f t="shared" si="19"/>
        <v xml:space="preserve"> </v>
      </c>
      <c r="M320" s="8">
        <v>1.9999999999999998</v>
      </c>
    </row>
    <row r="321" spans="1:13" ht="25.5" x14ac:dyDescent="0.2">
      <c r="A321" s="7" t="s">
        <v>422</v>
      </c>
      <c r="B321" s="7" t="s">
        <v>1088</v>
      </c>
      <c r="C321" s="8">
        <v>5.3</v>
      </c>
      <c r="D321" s="8">
        <v>4.5999999999999996</v>
      </c>
      <c r="E321" s="8">
        <f t="shared" si="16"/>
        <v>86.792452830188665</v>
      </c>
      <c r="F321" s="8"/>
      <c r="G321" s="8" t="str">
        <f t="shared" si="17"/>
        <v xml:space="preserve"> </v>
      </c>
      <c r="H321" s="8"/>
      <c r="I321" s="8">
        <v>2.2999999999999998</v>
      </c>
      <c r="J321" s="8" t="str">
        <f t="shared" si="18"/>
        <v xml:space="preserve"> </v>
      </c>
      <c r="K321" s="8"/>
      <c r="L321" s="8" t="str">
        <f t="shared" si="19"/>
        <v xml:space="preserve"> </v>
      </c>
      <c r="M321" s="8">
        <v>1.9999999999999998</v>
      </c>
    </row>
    <row r="322" spans="1:13" ht="25.5" x14ac:dyDescent="0.2">
      <c r="A322" s="7" t="s">
        <v>1482</v>
      </c>
      <c r="B322" s="7" t="s">
        <v>1004</v>
      </c>
      <c r="C322" s="8">
        <v>191015.41500000001</v>
      </c>
      <c r="D322" s="8">
        <v>74326.973509999996</v>
      </c>
      <c r="E322" s="8">
        <f t="shared" si="16"/>
        <v>38.911505393425969</v>
      </c>
      <c r="F322" s="8"/>
      <c r="G322" s="8" t="str">
        <f t="shared" si="17"/>
        <v xml:space="preserve"> </v>
      </c>
      <c r="H322" s="8">
        <v>190808.565</v>
      </c>
      <c r="I322" s="8">
        <v>74326.973509999996</v>
      </c>
      <c r="J322" s="8">
        <f t="shared" si="18"/>
        <v>38.953688221490474</v>
      </c>
      <c r="K322" s="8"/>
      <c r="L322" s="8" t="str">
        <f t="shared" si="19"/>
        <v xml:space="preserve"> </v>
      </c>
      <c r="M322" s="8">
        <v>22544.196799999998</v>
      </c>
    </row>
    <row r="323" spans="1:13" ht="25.5" x14ac:dyDescent="0.2">
      <c r="A323" s="7" t="s">
        <v>691</v>
      </c>
      <c r="B323" s="7" t="s">
        <v>1520</v>
      </c>
      <c r="C323" s="8">
        <v>190808.565</v>
      </c>
      <c r="D323" s="8">
        <v>70203.362259999994</v>
      </c>
      <c r="E323" s="8">
        <f t="shared" si="16"/>
        <v>36.792563405107096</v>
      </c>
      <c r="F323" s="8"/>
      <c r="G323" s="8" t="str">
        <f t="shared" si="17"/>
        <v xml:space="preserve"> </v>
      </c>
      <c r="H323" s="8">
        <v>190808.565</v>
      </c>
      <c r="I323" s="8">
        <v>70203.362259999994</v>
      </c>
      <c r="J323" s="8">
        <f t="shared" si="18"/>
        <v>36.792563405107096</v>
      </c>
      <c r="K323" s="8"/>
      <c r="L323" s="8" t="str">
        <f t="shared" si="19"/>
        <v xml:space="preserve"> </v>
      </c>
      <c r="M323" s="8">
        <v>20605.385549999992</v>
      </c>
    </row>
    <row r="324" spans="1:13" ht="38.25" x14ac:dyDescent="0.2">
      <c r="A324" s="7" t="s">
        <v>812</v>
      </c>
      <c r="B324" s="7" t="s">
        <v>462</v>
      </c>
      <c r="C324" s="8"/>
      <c r="D324" s="8">
        <v>0.5</v>
      </c>
      <c r="E324" s="8" t="str">
        <f t="shared" si="16"/>
        <v xml:space="preserve"> </v>
      </c>
      <c r="F324" s="8"/>
      <c r="G324" s="8" t="str">
        <f t="shared" si="17"/>
        <v xml:space="preserve"> </v>
      </c>
      <c r="H324" s="8"/>
      <c r="I324" s="8">
        <v>0.5</v>
      </c>
      <c r="J324" s="8" t="str">
        <f t="shared" si="18"/>
        <v xml:space="preserve"> </v>
      </c>
      <c r="K324" s="8"/>
      <c r="L324" s="8" t="str">
        <f t="shared" si="19"/>
        <v xml:space="preserve"> </v>
      </c>
      <c r="M324" s="8"/>
    </row>
    <row r="325" spans="1:13" ht="25.5" x14ac:dyDescent="0.2">
      <c r="A325" s="7" t="s">
        <v>1565</v>
      </c>
      <c r="B325" s="7" t="s">
        <v>969</v>
      </c>
      <c r="C325" s="8">
        <v>206.85</v>
      </c>
      <c r="D325" s="8">
        <v>4123.1112499999999</v>
      </c>
      <c r="E325" s="8" t="str">
        <f t="shared" si="16"/>
        <v>свыше 200</v>
      </c>
      <c r="F325" s="8"/>
      <c r="G325" s="8" t="str">
        <f t="shared" si="17"/>
        <v xml:space="preserve"> </v>
      </c>
      <c r="H325" s="8"/>
      <c r="I325" s="8">
        <v>4123.1112499999999</v>
      </c>
      <c r="J325" s="8" t="str">
        <f t="shared" si="18"/>
        <v xml:space="preserve"> </v>
      </c>
      <c r="K325" s="8"/>
      <c r="L325" s="8" t="str">
        <f t="shared" si="19"/>
        <v xml:space="preserve"> </v>
      </c>
      <c r="M325" s="8">
        <v>1938.8112499999997</v>
      </c>
    </row>
    <row r="326" spans="1:13" ht="25.5" x14ac:dyDescent="0.2">
      <c r="A326" s="7" t="s">
        <v>1037</v>
      </c>
      <c r="B326" s="7" t="s">
        <v>569</v>
      </c>
      <c r="C326" s="8"/>
      <c r="D326" s="8">
        <v>15</v>
      </c>
      <c r="E326" s="8" t="str">
        <f t="shared" si="16"/>
        <v xml:space="preserve"> </v>
      </c>
      <c r="F326" s="8"/>
      <c r="G326" s="8" t="str">
        <f t="shared" si="17"/>
        <v xml:space="preserve"> </v>
      </c>
      <c r="H326" s="8"/>
      <c r="I326" s="8">
        <v>7.5</v>
      </c>
      <c r="J326" s="8" t="str">
        <f t="shared" si="18"/>
        <v xml:space="preserve"> </v>
      </c>
      <c r="K326" s="8"/>
      <c r="L326" s="8" t="str">
        <f t="shared" si="19"/>
        <v xml:space="preserve"> </v>
      </c>
      <c r="M326" s="8">
        <v>1.5</v>
      </c>
    </row>
    <row r="327" spans="1:13" ht="25.5" x14ac:dyDescent="0.2">
      <c r="A327" s="7" t="s">
        <v>173</v>
      </c>
      <c r="B327" s="7" t="s">
        <v>1608</v>
      </c>
      <c r="C327" s="8"/>
      <c r="D327" s="8">
        <v>15</v>
      </c>
      <c r="E327" s="8" t="str">
        <f t="shared" ref="E327:E390" si="20">IF(C327=0," ",IF(D327/C327*100&gt;200,"свыше 200",IF(D327/C327&gt;0,D327/C327*100,"")))</f>
        <v xml:space="preserve"> </v>
      </c>
      <c r="F327" s="8"/>
      <c r="G327" s="8" t="str">
        <f t="shared" ref="G327:G381" si="21">IF(F327=0," ",IF(D327/F327*100&gt;200,"свыше 200",IF(D327/F327&gt;0,D327/F327*100,"")))</f>
        <v xml:space="preserve"> </v>
      </c>
      <c r="H327" s="8"/>
      <c r="I327" s="8">
        <v>7.5</v>
      </c>
      <c r="J327" s="8" t="str">
        <f t="shared" si="18"/>
        <v xml:space="preserve"> </v>
      </c>
      <c r="K327" s="8"/>
      <c r="L327" s="8" t="str">
        <f t="shared" si="19"/>
        <v xml:space="preserve"> </v>
      </c>
      <c r="M327" s="8">
        <v>1.5</v>
      </c>
    </row>
    <row r="328" spans="1:13" ht="25.5" x14ac:dyDescent="0.2">
      <c r="A328" s="7" t="s">
        <v>585</v>
      </c>
      <c r="B328" s="7" t="s">
        <v>732</v>
      </c>
      <c r="C328" s="8">
        <v>2018.2</v>
      </c>
      <c r="D328" s="8">
        <v>1055.0999999999999</v>
      </c>
      <c r="E328" s="8">
        <f t="shared" si="20"/>
        <v>52.279258745416698</v>
      </c>
      <c r="F328" s="8"/>
      <c r="G328" s="8" t="str">
        <f t="shared" si="21"/>
        <v xml:space="preserve"> </v>
      </c>
      <c r="H328" s="8">
        <v>1980</v>
      </c>
      <c r="I328" s="8">
        <v>960.05</v>
      </c>
      <c r="J328" s="8">
        <f t="shared" si="18"/>
        <v>48.487373737373737</v>
      </c>
      <c r="K328" s="8"/>
      <c r="L328" s="8" t="str">
        <f t="shared" si="19"/>
        <v xml:space="preserve"> </v>
      </c>
      <c r="M328" s="8">
        <v>637.75</v>
      </c>
    </row>
    <row r="329" spans="1:13" ht="38.25" x14ac:dyDescent="0.2">
      <c r="A329" s="7" t="s">
        <v>539</v>
      </c>
      <c r="B329" s="7" t="s">
        <v>999</v>
      </c>
      <c r="C329" s="8">
        <v>2008</v>
      </c>
      <c r="D329" s="8">
        <v>865</v>
      </c>
      <c r="E329" s="8">
        <f t="shared" si="20"/>
        <v>43.077689243027891</v>
      </c>
      <c r="F329" s="8"/>
      <c r="G329" s="8" t="str">
        <f t="shared" si="21"/>
        <v xml:space="preserve"> </v>
      </c>
      <c r="H329" s="8">
        <v>1980</v>
      </c>
      <c r="I329" s="8">
        <v>865</v>
      </c>
      <c r="J329" s="8">
        <f t="shared" si="18"/>
        <v>43.686868686868685</v>
      </c>
      <c r="K329" s="8"/>
      <c r="L329" s="8" t="str">
        <f t="shared" si="19"/>
        <v xml:space="preserve"> </v>
      </c>
      <c r="M329" s="8">
        <v>595</v>
      </c>
    </row>
    <row r="330" spans="1:13" ht="38.25" x14ac:dyDescent="0.2">
      <c r="A330" s="7" t="s">
        <v>1341</v>
      </c>
      <c r="B330" s="7" t="s">
        <v>906</v>
      </c>
      <c r="C330" s="8">
        <v>10.199999999999999</v>
      </c>
      <c r="D330" s="8">
        <v>190.1</v>
      </c>
      <c r="E330" s="8" t="str">
        <f t="shared" si="20"/>
        <v>свыше 200</v>
      </c>
      <c r="F330" s="8"/>
      <c r="G330" s="8" t="str">
        <f t="shared" si="21"/>
        <v xml:space="preserve"> </v>
      </c>
      <c r="H330" s="8"/>
      <c r="I330" s="8">
        <v>95.05</v>
      </c>
      <c r="J330" s="8" t="str">
        <f t="shared" si="18"/>
        <v xml:space="preserve"> </v>
      </c>
      <c r="K330" s="8"/>
      <c r="L330" s="8" t="str">
        <f t="shared" si="19"/>
        <v xml:space="preserve"> </v>
      </c>
      <c r="M330" s="8">
        <v>42.75</v>
      </c>
    </row>
    <row r="331" spans="1:13" ht="25.5" x14ac:dyDescent="0.2">
      <c r="A331" s="7" t="s">
        <v>803</v>
      </c>
      <c r="B331" s="7" t="s">
        <v>745</v>
      </c>
      <c r="C331" s="8">
        <v>328.89075000000003</v>
      </c>
      <c r="D331" s="8">
        <v>207.78863999999999</v>
      </c>
      <c r="E331" s="8">
        <f t="shared" si="20"/>
        <v>63.178620864223149</v>
      </c>
      <c r="F331" s="8"/>
      <c r="G331" s="8" t="str">
        <f t="shared" si="21"/>
        <v xml:space="preserve"> </v>
      </c>
      <c r="H331" s="8">
        <v>327.94074999999998</v>
      </c>
      <c r="I331" s="8">
        <v>152.61154999999999</v>
      </c>
      <c r="J331" s="8">
        <f t="shared" si="18"/>
        <v>46.536317917184739</v>
      </c>
      <c r="K331" s="8"/>
      <c r="L331" s="8" t="str">
        <f t="shared" si="19"/>
        <v xml:space="preserve"> </v>
      </c>
      <c r="M331" s="8">
        <v>11.772089999999992</v>
      </c>
    </row>
    <row r="332" spans="1:13" ht="38.25" x14ac:dyDescent="0.2">
      <c r="A332" s="7" t="s">
        <v>774</v>
      </c>
      <c r="B332" s="7" t="s">
        <v>415</v>
      </c>
      <c r="C332" s="8">
        <v>327.94074999999998</v>
      </c>
      <c r="D332" s="8">
        <v>97.434460000000001</v>
      </c>
      <c r="E332" s="8">
        <f t="shared" si="20"/>
        <v>29.71099505017294</v>
      </c>
      <c r="F332" s="8"/>
      <c r="G332" s="8" t="str">
        <f t="shared" si="21"/>
        <v xml:space="preserve"> </v>
      </c>
      <c r="H332" s="8">
        <v>327.94074999999998</v>
      </c>
      <c r="I332" s="8">
        <v>97.434460000000001</v>
      </c>
      <c r="J332" s="8">
        <f t="shared" si="18"/>
        <v>29.71099505017294</v>
      </c>
      <c r="K332" s="8"/>
      <c r="L332" s="8" t="str">
        <f t="shared" si="19"/>
        <v xml:space="preserve"> </v>
      </c>
      <c r="M332" s="8"/>
    </row>
    <row r="333" spans="1:13" ht="38.25" x14ac:dyDescent="0.2">
      <c r="A333" s="7" t="s">
        <v>900</v>
      </c>
      <c r="B333" s="7" t="s">
        <v>1116</v>
      </c>
      <c r="C333" s="8">
        <v>0.95</v>
      </c>
      <c r="D333" s="8">
        <v>110.35418</v>
      </c>
      <c r="E333" s="8" t="str">
        <f t="shared" si="20"/>
        <v>свыше 200</v>
      </c>
      <c r="F333" s="8"/>
      <c r="G333" s="8" t="str">
        <f t="shared" si="21"/>
        <v xml:space="preserve"> </v>
      </c>
      <c r="H333" s="8"/>
      <c r="I333" s="8">
        <v>55.17709</v>
      </c>
      <c r="J333" s="8" t="str">
        <f t="shared" si="18"/>
        <v xml:space="preserve"> </v>
      </c>
      <c r="K333" s="8"/>
      <c r="L333" s="8" t="str">
        <f t="shared" si="19"/>
        <v xml:space="preserve"> </v>
      </c>
      <c r="M333" s="8">
        <v>11.772089999999999</v>
      </c>
    </row>
    <row r="334" spans="1:13" ht="25.5" x14ac:dyDescent="0.2">
      <c r="A334" s="7" t="s">
        <v>302</v>
      </c>
      <c r="B334" s="7" t="s">
        <v>849</v>
      </c>
      <c r="C334" s="8"/>
      <c r="D334" s="8">
        <v>4</v>
      </c>
      <c r="E334" s="8" t="str">
        <f t="shared" si="20"/>
        <v xml:space="preserve"> </v>
      </c>
      <c r="F334" s="8"/>
      <c r="G334" s="8" t="str">
        <f t="shared" si="21"/>
        <v xml:space="preserve"> </v>
      </c>
      <c r="H334" s="8"/>
      <c r="I334" s="8">
        <v>2</v>
      </c>
      <c r="J334" s="8" t="str">
        <f t="shared" si="18"/>
        <v xml:space="preserve"> </v>
      </c>
      <c r="K334" s="8"/>
      <c r="L334" s="8" t="str">
        <f t="shared" si="19"/>
        <v xml:space="preserve"> </v>
      </c>
      <c r="M334" s="8"/>
    </row>
    <row r="335" spans="1:13" ht="25.5" x14ac:dyDescent="0.2">
      <c r="A335" s="7" t="s">
        <v>1074</v>
      </c>
      <c r="B335" s="7" t="s">
        <v>44</v>
      </c>
      <c r="C335" s="8"/>
      <c r="D335" s="8">
        <v>4</v>
      </c>
      <c r="E335" s="8" t="str">
        <f t="shared" si="20"/>
        <v xml:space="preserve"> </v>
      </c>
      <c r="F335" s="8"/>
      <c r="G335" s="8" t="str">
        <f t="shared" si="21"/>
        <v xml:space="preserve"> </v>
      </c>
      <c r="H335" s="8"/>
      <c r="I335" s="8">
        <v>2</v>
      </c>
      <c r="J335" s="8" t="str">
        <f t="shared" si="18"/>
        <v xml:space="preserve"> </v>
      </c>
      <c r="K335" s="8"/>
      <c r="L335" s="8" t="str">
        <f t="shared" si="19"/>
        <v xml:space="preserve"> </v>
      </c>
      <c r="M335" s="8"/>
    </row>
    <row r="336" spans="1:13" ht="25.5" x14ac:dyDescent="0.2">
      <c r="A336" s="7" t="s">
        <v>1469</v>
      </c>
      <c r="B336" s="7" t="s">
        <v>1512</v>
      </c>
      <c r="C336" s="8"/>
      <c r="D336" s="8">
        <v>10.15</v>
      </c>
      <c r="E336" s="8" t="str">
        <f t="shared" si="20"/>
        <v xml:space="preserve"> </v>
      </c>
      <c r="F336" s="8"/>
      <c r="G336" s="8" t="str">
        <f t="shared" si="21"/>
        <v xml:space="preserve"> </v>
      </c>
      <c r="H336" s="8"/>
      <c r="I336" s="8">
        <v>5.0750000000000002</v>
      </c>
      <c r="J336" s="8" t="str">
        <f t="shared" si="18"/>
        <v xml:space="preserve"> </v>
      </c>
      <c r="K336" s="8"/>
      <c r="L336" s="8" t="str">
        <f t="shared" si="19"/>
        <v xml:space="preserve"> </v>
      </c>
      <c r="M336" s="8">
        <v>0.75</v>
      </c>
    </row>
    <row r="337" spans="1:13" ht="25.5" x14ac:dyDescent="0.2">
      <c r="A337" s="7" t="s">
        <v>640</v>
      </c>
      <c r="B337" s="7" t="s">
        <v>1601</v>
      </c>
      <c r="C337" s="8"/>
      <c r="D337" s="8">
        <v>10.15</v>
      </c>
      <c r="E337" s="8" t="str">
        <f t="shared" si="20"/>
        <v xml:space="preserve"> </v>
      </c>
      <c r="F337" s="8"/>
      <c r="G337" s="8" t="str">
        <f t="shared" si="21"/>
        <v xml:space="preserve"> </v>
      </c>
      <c r="H337" s="8"/>
      <c r="I337" s="8">
        <v>5.0750000000000002</v>
      </c>
      <c r="J337" s="8" t="str">
        <f t="shared" si="18"/>
        <v xml:space="preserve"> </v>
      </c>
      <c r="K337" s="8"/>
      <c r="L337" s="8" t="str">
        <f t="shared" si="19"/>
        <v xml:space="preserve"> </v>
      </c>
      <c r="M337" s="8">
        <v>0.75</v>
      </c>
    </row>
    <row r="338" spans="1:13" ht="38.25" x14ac:dyDescent="0.2">
      <c r="A338" s="7" t="s">
        <v>65</v>
      </c>
      <c r="B338" s="7" t="s">
        <v>1384</v>
      </c>
      <c r="C338" s="8">
        <v>2</v>
      </c>
      <c r="D338" s="8">
        <v>54</v>
      </c>
      <c r="E338" s="8" t="str">
        <f t="shared" si="20"/>
        <v>свыше 200</v>
      </c>
      <c r="F338" s="8"/>
      <c r="G338" s="8" t="str">
        <f t="shared" si="21"/>
        <v xml:space="preserve"> </v>
      </c>
      <c r="H338" s="8"/>
      <c r="I338" s="8">
        <v>27</v>
      </c>
      <c r="J338" s="8" t="str">
        <f t="shared" ref="J338:J381" si="22">IF(H338=0," ",IF(I338/H338*100&gt;200,"свыше 200",IF(I338/H338&gt;0,I338/H338*100,"")))</f>
        <v xml:space="preserve"> </v>
      </c>
      <c r="K338" s="8"/>
      <c r="L338" s="8" t="str">
        <f t="shared" ref="L338:L381" si="23">IF(K338=0," ",IF(I338/K338*100&gt;200,"свыше 200",IF(I338/K338&gt;0,I338/K338*100,"")))</f>
        <v xml:space="preserve"> </v>
      </c>
      <c r="M338" s="8">
        <v>25</v>
      </c>
    </row>
    <row r="339" spans="1:13" ht="38.25" x14ac:dyDescent="0.2">
      <c r="A339" s="7" t="s">
        <v>862</v>
      </c>
      <c r="B339" s="7" t="s">
        <v>678</v>
      </c>
      <c r="C339" s="8">
        <v>2</v>
      </c>
      <c r="D339" s="8">
        <v>54</v>
      </c>
      <c r="E339" s="8" t="str">
        <f t="shared" si="20"/>
        <v>свыше 200</v>
      </c>
      <c r="F339" s="8"/>
      <c r="G339" s="8" t="str">
        <f t="shared" si="21"/>
        <v xml:space="preserve"> </v>
      </c>
      <c r="H339" s="8"/>
      <c r="I339" s="8">
        <v>27</v>
      </c>
      <c r="J339" s="8" t="str">
        <f t="shared" si="22"/>
        <v xml:space="preserve"> </v>
      </c>
      <c r="K339" s="8"/>
      <c r="L339" s="8" t="str">
        <f t="shared" si="23"/>
        <v xml:space="preserve"> </v>
      </c>
      <c r="M339" s="8">
        <v>25</v>
      </c>
    </row>
    <row r="340" spans="1:13" ht="25.5" x14ac:dyDescent="0.2">
      <c r="A340" s="7" t="s">
        <v>1240</v>
      </c>
      <c r="B340" s="7" t="s">
        <v>1441</v>
      </c>
      <c r="C340" s="8">
        <v>580.84</v>
      </c>
      <c r="D340" s="8">
        <v>1664.39364</v>
      </c>
      <c r="E340" s="8" t="str">
        <f t="shared" si="20"/>
        <v>свыше 200</v>
      </c>
      <c r="F340" s="8"/>
      <c r="G340" s="8" t="str">
        <f t="shared" si="21"/>
        <v xml:space="preserve"> </v>
      </c>
      <c r="H340" s="8">
        <v>176.5</v>
      </c>
      <c r="I340" s="8">
        <v>841.47613000000001</v>
      </c>
      <c r="J340" s="8" t="str">
        <f t="shared" si="22"/>
        <v>свыше 200</v>
      </c>
      <c r="K340" s="8"/>
      <c r="L340" s="8" t="str">
        <f t="shared" si="23"/>
        <v xml:space="preserve"> </v>
      </c>
      <c r="M340" s="8">
        <v>260.4425</v>
      </c>
    </row>
    <row r="341" spans="1:13" ht="38.25" x14ac:dyDescent="0.2">
      <c r="A341" s="7" t="s">
        <v>1207</v>
      </c>
      <c r="B341" s="7" t="s">
        <v>1559</v>
      </c>
      <c r="C341" s="8">
        <v>176.5</v>
      </c>
      <c r="D341" s="8">
        <v>48.508629999999997</v>
      </c>
      <c r="E341" s="8">
        <f t="shared" si="20"/>
        <v>27.483643059490081</v>
      </c>
      <c r="F341" s="8"/>
      <c r="G341" s="8" t="str">
        <f t="shared" si="21"/>
        <v xml:space="preserve"> </v>
      </c>
      <c r="H341" s="8">
        <v>176.5</v>
      </c>
      <c r="I341" s="8">
        <v>48.508629999999997</v>
      </c>
      <c r="J341" s="8">
        <f t="shared" si="22"/>
        <v>27.483643059490081</v>
      </c>
      <c r="K341" s="8"/>
      <c r="L341" s="8" t="str">
        <f t="shared" si="23"/>
        <v xml:space="preserve"> </v>
      </c>
      <c r="M341" s="8">
        <v>4.5</v>
      </c>
    </row>
    <row r="342" spans="1:13" ht="25.5" x14ac:dyDescent="0.2">
      <c r="A342" s="7" t="s">
        <v>362</v>
      </c>
      <c r="B342" s="7" t="s">
        <v>321</v>
      </c>
      <c r="C342" s="8">
        <v>385.24</v>
      </c>
      <c r="D342" s="8">
        <v>1585.9350099999999</v>
      </c>
      <c r="E342" s="8" t="str">
        <f t="shared" si="20"/>
        <v>свыше 200</v>
      </c>
      <c r="F342" s="8"/>
      <c r="G342" s="8" t="str">
        <f t="shared" si="21"/>
        <v xml:space="preserve"> </v>
      </c>
      <c r="H342" s="8"/>
      <c r="I342" s="8">
        <v>792.96749999999997</v>
      </c>
      <c r="J342" s="8" t="str">
        <f t="shared" si="22"/>
        <v xml:space="preserve"> </v>
      </c>
      <c r="K342" s="8"/>
      <c r="L342" s="8" t="str">
        <f t="shared" si="23"/>
        <v xml:space="preserve"> </v>
      </c>
      <c r="M342" s="8">
        <v>255.9425</v>
      </c>
    </row>
    <row r="343" spans="1:13" ht="25.5" x14ac:dyDescent="0.2">
      <c r="A343" s="7" t="s">
        <v>1163</v>
      </c>
      <c r="B343" s="7" t="s">
        <v>1527</v>
      </c>
      <c r="C343" s="8">
        <v>19.100000000000001</v>
      </c>
      <c r="D343" s="8">
        <v>29.95</v>
      </c>
      <c r="E343" s="8">
        <f t="shared" si="20"/>
        <v>156.80628272251306</v>
      </c>
      <c r="F343" s="8"/>
      <c r="G343" s="8" t="str">
        <f t="shared" si="21"/>
        <v xml:space="preserve"> </v>
      </c>
      <c r="H343" s="8"/>
      <c r="I343" s="8"/>
      <c r="J343" s="8"/>
      <c r="K343" s="8"/>
      <c r="L343" s="8"/>
      <c r="M343" s="8"/>
    </row>
    <row r="344" spans="1:13" ht="25.5" x14ac:dyDescent="0.2">
      <c r="A344" s="7" t="s">
        <v>335</v>
      </c>
      <c r="B344" s="7" t="s">
        <v>1378</v>
      </c>
      <c r="C344" s="8">
        <v>229.87299999999999</v>
      </c>
      <c r="D344" s="8">
        <v>1054.6595600000001</v>
      </c>
      <c r="E344" s="8" t="str">
        <f t="shared" si="20"/>
        <v>свыше 200</v>
      </c>
      <c r="F344" s="8"/>
      <c r="G344" s="8" t="str">
        <f t="shared" si="21"/>
        <v xml:space="preserve"> </v>
      </c>
      <c r="H344" s="8"/>
      <c r="I344" s="8">
        <v>527.32979999999998</v>
      </c>
      <c r="J344" s="8" t="str">
        <f t="shared" si="22"/>
        <v xml:space="preserve"> </v>
      </c>
      <c r="K344" s="8"/>
      <c r="L344" s="8" t="str">
        <f t="shared" si="23"/>
        <v xml:space="preserve"> </v>
      </c>
      <c r="M344" s="8">
        <v>189.51741999999996</v>
      </c>
    </row>
    <row r="345" spans="1:13" ht="25.5" x14ac:dyDescent="0.2">
      <c r="A345" s="7" t="s">
        <v>1113</v>
      </c>
      <c r="B345" s="7" t="s">
        <v>996</v>
      </c>
      <c r="C345" s="8">
        <v>229.87299999999999</v>
      </c>
      <c r="D345" s="8">
        <v>1054.6595600000001</v>
      </c>
      <c r="E345" s="8" t="str">
        <f t="shared" si="20"/>
        <v>свыше 200</v>
      </c>
      <c r="F345" s="8"/>
      <c r="G345" s="8" t="str">
        <f t="shared" si="21"/>
        <v xml:space="preserve"> </v>
      </c>
      <c r="H345" s="8"/>
      <c r="I345" s="8">
        <v>527.32979999999998</v>
      </c>
      <c r="J345" s="8" t="str">
        <f t="shared" si="22"/>
        <v xml:space="preserve"> </v>
      </c>
      <c r="K345" s="8"/>
      <c r="L345" s="8" t="str">
        <f t="shared" si="23"/>
        <v xml:space="preserve"> </v>
      </c>
      <c r="M345" s="8">
        <v>189.51741999999996</v>
      </c>
    </row>
    <row r="346" spans="1:13" x14ac:dyDescent="0.2">
      <c r="A346" s="7" t="s">
        <v>1470</v>
      </c>
      <c r="B346" s="7" t="s">
        <v>565</v>
      </c>
      <c r="C346" s="8">
        <v>1220</v>
      </c>
      <c r="D346" s="8">
        <v>92.934799999999996</v>
      </c>
      <c r="E346" s="8">
        <f t="shared" si="20"/>
        <v>7.6176065573770488</v>
      </c>
      <c r="F346" s="8"/>
      <c r="G346" s="8" t="str">
        <f t="shared" si="21"/>
        <v xml:space="preserve"> </v>
      </c>
      <c r="H346" s="8"/>
      <c r="I346" s="8">
        <v>25.6</v>
      </c>
      <c r="J346" s="8" t="str">
        <f t="shared" si="22"/>
        <v xml:space="preserve"> </v>
      </c>
      <c r="K346" s="8"/>
      <c r="L346" s="8" t="str">
        <f t="shared" si="23"/>
        <v xml:space="preserve"> </v>
      </c>
      <c r="M346" s="8">
        <v>13.500000000000002</v>
      </c>
    </row>
    <row r="347" spans="1:13" ht="25.5" x14ac:dyDescent="0.2">
      <c r="A347" s="7" t="s">
        <v>1027</v>
      </c>
      <c r="B347" s="7" t="s">
        <v>340</v>
      </c>
      <c r="C347" s="8"/>
      <c r="D347" s="8">
        <v>25.6</v>
      </c>
      <c r="E347" s="8" t="str">
        <f t="shared" si="20"/>
        <v xml:space="preserve"> </v>
      </c>
      <c r="F347" s="8"/>
      <c r="G347" s="8" t="str">
        <f t="shared" si="21"/>
        <v xml:space="preserve"> </v>
      </c>
      <c r="H347" s="8"/>
      <c r="I347" s="8">
        <v>25.6</v>
      </c>
      <c r="J347" s="8" t="str">
        <f t="shared" si="22"/>
        <v xml:space="preserve"> </v>
      </c>
      <c r="K347" s="8"/>
      <c r="L347" s="8" t="str">
        <f t="shared" si="23"/>
        <v xml:space="preserve"> </v>
      </c>
      <c r="M347" s="8">
        <v>13.500000000000002</v>
      </c>
    </row>
    <row r="348" spans="1:13" ht="25.5" x14ac:dyDescent="0.2">
      <c r="A348" s="7" t="s">
        <v>568</v>
      </c>
      <c r="B348" s="7" t="s">
        <v>1297</v>
      </c>
      <c r="C348" s="8">
        <v>1220</v>
      </c>
      <c r="D348" s="8">
        <v>67.334800000000001</v>
      </c>
      <c r="E348" s="8">
        <f t="shared" si="20"/>
        <v>5.5192459016393443</v>
      </c>
      <c r="F348" s="8"/>
      <c r="G348" s="8" t="str">
        <f t="shared" si="21"/>
        <v xml:space="preserve"> </v>
      </c>
      <c r="H348" s="8"/>
      <c r="I348" s="8"/>
      <c r="J348" s="8"/>
      <c r="K348" s="8"/>
      <c r="L348" s="8"/>
      <c r="M348" s="8"/>
    </row>
    <row r="349" spans="1:13" ht="25.5" x14ac:dyDescent="0.2">
      <c r="A349" s="7" t="s">
        <v>791</v>
      </c>
      <c r="B349" s="7" t="s">
        <v>596</v>
      </c>
      <c r="C349" s="8"/>
      <c r="D349" s="8"/>
      <c r="E349" s="8" t="str">
        <f t="shared" si="20"/>
        <v xml:space="preserve"> </v>
      </c>
      <c r="F349" s="8"/>
      <c r="G349" s="8" t="str">
        <f t="shared" si="21"/>
        <v xml:space="preserve"> </v>
      </c>
      <c r="H349" s="8"/>
      <c r="I349" s="8"/>
      <c r="J349" s="8"/>
      <c r="K349" s="8"/>
      <c r="L349" s="8"/>
      <c r="M349" s="8"/>
    </row>
    <row r="350" spans="1:13" x14ac:dyDescent="0.2">
      <c r="A350" s="7" t="s">
        <v>926</v>
      </c>
      <c r="B350" s="7" t="s">
        <v>255</v>
      </c>
      <c r="C350" s="8"/>
      <c r="D350" s="8"/>
      <c r="E350" s="8" t="str">
        <f t="shared" si="20"/>
        <v xml:space="preserve"> </v>
      </c>
      <c r="F350" s="8">
        <v>1278.0285899999999</v>
      </c>
      <c r="G350" s="8" t="str">
        <f t="shared" si="21"/>
        <v/>
      </c>
      <c r="H350" s="8"/>
      <c r="I350" s="8"/>
      <c r="J350" s="8"/>
      <c r="K350" s="8">
        <v>-0.253</v>
      </c>
      <c r="L350" s="8"/>
      <c r="M350" s="8"/>
    </row>
    <row r="351" spans="1:13" ht="25.5" x14ac:dyDescent="0.2">
      <c r="A351" s="7" t="s">
        <v>1591</v>
      </c>
      <c r="B351" s="7" t="s">
        <v>384</v>
      </c>
      <c r="C351" s="8"/>
      <c r="D351" s="8"/>
      <c r="E351" s="8" t="str">
        <f t="shared" si="20"/>
        <v xml:space="preserve"> </v>
      </c>
      <c r="F351" s="8">
        <v>1138.5665300000001</v>
      </c>
      <c r="G351" s="8" t="str">
        <f t="shared" si="21"/>
        <v/>
      </c>
      <c r="H351" s="8"/>
      <c r="I351" s="8"/>
      <c r="J351" s="8"/>
      <c r="K351" s="8"/>
      <c r="L351" s="8"/>
      <c r="M351" s="8"/>
    </row>
    <row r="352" spans="1:13" x14ac:dyDescent="0.2">
      <c r="A352" s="7" t="s">
        <v>7</v>
      </c>
      <c r="B352" s="7" t="s">
        <v>669</v>
      </c>
      <c r="C352" s="8"/>
      <c r="D352" s="8"/>
      <c r="E352" s="8" t="str">
        <f t="shared" si="20"/>
        <v xml:space="preserve"> </v>
      </c>
      <c r="F352" s="8">
        <v>-0.253</v>
      </c>
      <c r="G352" s="8" t="str">
        <f t="shared" si="21"/>
        <v/>
      </c>
      <c r="H352" s="8"/>
      <c r="I352" s="8"/>
      <c r="J352" s="8"/>
      <c r="K352" s="8">
        <v>-0.253</v>
      </c>
      <c r="L352" s="8"/>
      <c r="M352" s="8"/>
    </row>
    <row r="353" spans="1:13" ht="25.5" x14ac:dyDescent="0.2">
      <c r="A353" s="7" t="s">
        <v>710</v>
      </c>
      <c r="B353" s="7" t="s">
        <v>1554</v>
      </c>
      <c r="C353" s="8"/>
      <c r="D353" s="8"/>
      <c r="E353" s="8" t="str">
        <f t="shared" si="20"/>
        <v xml:space="preserve"> </v>
      </c>
      <c r="F353" s="8">
        <v>139.71505999999999</v>
      </c>
      <c r="G353" s="8" t="str">
        <f t="shared" si="21"/>
        <v/>
      </c>
      <c r="H353" s="8"/>
      <c r="I353" s="8"/>
      <c r="J353" s="8"/>
      <c r="K353" s="8"/>
      <c r="L353" s="8"/>
      <c r="M353" s="8"/>
    </row>
    <row r="354" spans="1:13" ht="25.5" x14ac:dyDescent="0.2">
      <c r="A354" s="7" t="s">
        <v>1281</v>
      </c>
      <c r="B354" s="7" t="s">
        <v>1328</v>
      </c>
      <c r="C354" s="8">
        <v>9</v>
      </c>
      <c r="D354" s="8"/>
      <c r="E354" s="8" t="str">
        <f t="shared" si="20"/>
        <v/>
      </c>
      <c r="F354" s="8"/>
      <c r="G354" s="8" t="str">
        <f t="shared" si="21"/>
        <v xml:space="preserve"> </v>
      </c>
      <c r="H354" s="8"/>
      <c r="I354" s="8"/>
      <c r="J354" s="8"/>
      <c r="K354" s="8"/>
      <c r="L354" s="8"/>
      <c r="M354" s="8"/>
    </row>
    <row r="355" spans="1:13" x14ac:dyDescent="0.2">
      <c r="A355" s="7" t="s">
        <v>69</v>
      </c>
      <c r="B355" s="7" t="s">
        <v>1303</v>
      </c>
      <c r="C355" s="8">
        <v>9</v>
      </c>
      <c r="D355" s="8"/>
      <c r="E355" s="8" t="str">
        <f t="shared" si="20"/>
        <v/>
      </c>
      <c r="F355" s="8"/>
      <c r="G355" s="8" t="str">
        <f t="shared" si="21"/>
        <v xml:space="preserve"> </v>
      </c>
      <c r="H355" s="8"/>
      <c r="I355" s="8"/>
      <c r="J355" s="8"/>
      <c r="K355" s="8"/>
      <c r="L355" s="8"/>
      <c r="M355" s="8"/>
    </row>
    <row r="356" spans="1:13" ht="25.5" x14ac:dyDescent="0.2">
      <c r="A356" s="7" t="s">
        <v>765</v>
      </c>
      <c r="B356" s="7" t="s">
        <v>1020</v>
      </c>
      <c r="C356" s="8"/>
      <c r="D356" s="8"/>
      <c r="E356" s="8" t="str">
        <f t="shared" si="20"/>
        <v xml:space="preserve"> </v>
      </c>
      <c r="F356" s="8">
        <v>679.59500000000003</v>
      </c>
      <c r="G356" s="8" t="str">
        <f t="shared" si="21"/>
        <v/>
      </c>
      <c r="H356" s="8"/>
      <c r="I356" s="8"/>
      <c r="J356" s="8"/>
      <c r="K356" s="8"/>
      <c r="L356" s="8"/>
      <c r="M356" s="8"/>
    </row>
    <row r="357" spans="1:13" ht="38.25" x14ac:dyDescent="0.2">
      <c r="A357" s="7" t="s">
        <v>1148</v>
      </c>
      <c r="B357" s="7" t="s">
        <v>1352</v>
      </c>
      <c r="C357" s="8">
        <v>25442.400549999998</v>
      </c>
      <c r="D357" s="8">
        <v>3255.8001899999999</v>
      </c>
      <c r="E357" s="8">
        <f t="shared" si="20"/>
        <v>12.796749204547838</v>
      </c>
      <c r="F357" s="8"/>
      <c r="G357" s="8" t="str">
        <f t="shared" si="21"/>
        <v xml:space="preserve"> </v>
      </c>
      <c r="H357" s="8">
        <v>14023.04271</v>
      </c>
      <c r="I357" s="8">
        <v>369.64854000000003</v>
      </c>
      <c r="J357" s="8">
        <f t="shared" si="22"/>
        <v>2.6360080878624097</v>
      </c>
      <c r="K357" s="8"/>
      <c r="L357" s="8" t="str">
        <f t="shared" si="23"/>
        <v xml:space="preserve"> </v>
      </c>
      <c r="M357" s="8">
        <v>181.11998000000003</v>
      </c>
    </row>
    <row r="358" spans="1:13" ht="25.5" x14ac:dyDescent="0.2">
      <c r="A358" s="7" t="s">
        <v>887</v>
      </c>
      <c r="B358" s="7" t="s">
        <v>1503</v>
      </c>
      <c r="C358" s="8">
        <v>13758.68059</v>
      </c>
      <c r="D358" s="8">
        <v>388.16987999999998</v>
      </c>
      <c r="E358" s="8">
        <f t="shared" si="20"/>
        <v>2.8212725592461769</v>
      </c>
      <c r="F358" s="8"/>
      <c r="G358" s="8" t="str">
        <f t="shared" si="21"/>
        <v xml:space="preserve"> </v>
      </c>
      <c r="H358" s="8">
        <v>13658.52526</v>
      </c>
      <c r="I358" s="8">
        <v>207.04559</v>
      </c>
      <c r="J358" s="8">
        <f t="shared" si="22"/>
        <v>1.5158707551418329</v>
      </c>
      <c r="K358" s="8"/>
      <c r="L358" s="8" t="str">
        <f t="shared" si="23"/>
        <v xml:space="preserve"> </v>
      </c>
      <c r="M358" s="8">
        <v>143.14999</v>
      </c>
    </row>
    <row r="359" spans="1:13" ht="25.5" x14ac:dyDescent="0.2">
      <c r="A359" s="7" t="s">
        <v>229</v>
      </c>
      <c r="B359" s="7" t="s">
        <v>773</v>
      </c>
      <c r="C359" s="8">
        <v>13658.52526</v>
      </c>
      <c r="D359" s="8">
        <v>207.04559</v>
      </c>
      <c r="E359" s="8">
        <f t="shared" si="20"/>
        <v>1.5158707551418329</v>
      </c>
      <c r="F359" s="8"/>
      <c r="G359" s="8" t="str">
        <f t="shared" si="21"/>
        <v xml:space="preserve"> </v>
      </c>
      <c r="H359" s="8">
        <v>13658.52526</v>
      </c>
      <c r="I359" s="8">
        <v>207.04559</v>
      </c>
      <c r="J359" s="8">
        <f t="shared" si="22"/>
        <v>1.5158707551418329</v>
      </c>
      <c r="K359" s="8"/>
      <c r="L359" s="8" t="str">
        <f t="shared" si="23"/>
        <v xml:space="preserve"> </v>
      </c>
      <c r="M359" s="8">
        <v>143.14999</v>
      </c>
    </row>
    <row r="360" spans="1:13" ht="25.5" x14ac:dyDescent="0.2">
      <c r="A360" s="7" t="s">
        <v>575</v>
      </c>
      <c r="B360" s="7" t="s">
        <v>939</v>
      </c>
      <c r="C360" s="8"/>
      <c r="D360" s="8">
        <v>11.55669</v>
      </c>
      <c r="E360" s="8" t="str">
        <f t="shared" si="20"/>
        <v xml:space="preserve"> </v>
      </c>
      <c r="F360" s="8"/>
      <c r="G360" s="8" t="str">
        <f t="shared" si="21"/>
        <v xml:space="preserve"> </v>
      </c>
      <c r="H360" s="8"/>
      <c r="I360" s="8"/>
      <c r="J360" s="8"/>
      <c r="K360" s="8"/>
      <c r="L360" s="8"/>
      <c r="M360" s="8"/>
    </row>
    <row r="361" spans="1:13" ht="25.5" x14ac:dyDescent="0.2">
      <c r="A361" s="7" t="s">
        <v>1056</v>
      </c>
      <c r="B361" s="7" t="s">
        <v>201</v>
      </c>
      <c r="C361" s="8">
        <v>66.497669999999999</v>
      </c>
      <c r="D361" s="8">
        <v>134.87983</v>
      </c>
      <c r="E361" s="8" t="str">
        <f t="shared" si="20"/>
        <v>свыше 200</v>
      </c>
      <c r="F361" s="8"/>
      <c r="G361" s="8" t="str">
        <f t="shared" si="21"/>
        <v xml:space="preserve"> </v>
      </c>
      <c r="H361" s="8"/>
      <c r="I361" s="8"/>
      <c r="J361" s="8"/>
      <c r="K361" s="8"/>
      <c r="L361" s="8"/>
      <c r="M361" s="8"/>
    </row>
    <row r="362" spans="1:13" ht="25.5" x14ac:dyDescent="0.2">
      <c r="A362" s="7" t="s">
        <v>1439</v>
      </c>
      <c r="B362" s="7" t="s">
        <v>1080</v>
      </c>
      <c r="C362" s="8">
        <v>3.3555600000000001</v>
      </c>
      <c r="D362" s="8">
        <v>3.3555600000000001</v>
      </c>
      <c r="E362" s="8">
        <f t="shared" si="20"/>
        <v>100</v>
      </c>
      <c r="F362" s="8"/>
      <c r="G362" s="8" t="str">
        <f t="shared" si="21"/>
        <v xml:space="preserve"> </v>
      </c>
      <c r="H362" s="8"/>
      <c r="I362" s="8"/>
      <c r="J362" s="8"/>
      <c r="K362" s="8"/>
      <c r="L362" s="8"/>
      <c r="M362" s="8"/>
    </row>
    <row r="363" spans="1:13" ht="25.5" x14ac:dyDescent="0.2">
      <c r="A363" s="7" t="s">
        <v>676</v>
      </c>
      <c r="B363" s="7" t="s">
        <v>1185</v>
      </c>
      <c r="C363" s="8">
        <v>30.302099999999999</v>
      </c>
      <c r="D363" s="8">
        <v>31.33221</v>
      </c>
      <c r="E363" s="8">
        <f t="shared" si="20"/>
        <v>103.39946736364807</v>
      </c>
      <c r="F363" s="8"/>
      <c r="G363" s="8" t="str">
        <f t="shared" si="21"/>
        <v xml:space="preserve"> </v>
      </c>
      <c r="H363" s="8"/>
      <c r="I363" s="8"/>
      <c r="J363" s="8"/>
      <c r="K363" s="8"/>
      <c r="L363" s="8"/>
      <c r="M363" s="8"/>
    </row>
    <row r="364" spans="1:13" ht="25.5" x14ac:dyDescent="0.2">
      <c r="A364" s="7" t="s">
        <v>630</v>
      </c>
      <c r="B364" s="7" t="s">
        <v>128</v>
      </c>
      <c r="C364" s="8">
        <v>15</v>
      </c>
      <c r="D364" s="8">
        <v>25.612179999999999</v>
      </c>
      <c r="E364" s="8">
        <f t="shared" si="20"/>
        <v>170.74786666666665</v>
      </c>
      <c r="F364" s="8"/>
      <c r="G364" s="8" t="str">
        <f t="shared" si="21"/>
        <v xml:space="preserve"> </v>
      </c>
      <c r="H364" s="8">
        <v>15</v>
      </c>
      <c r="I364" s="8">
        <v>25.612179999999999</v>
      </c>
      <c r="J364" s="8">
        <f t="shared" si="22"/>
        <v>170.74786666666665</v>
      </c>
      <c r="K364" s="8"/>
      <c r="L364" s="8" t="str">
        <f t="shared" si="23"/>
        <v xml:space="preserve"> </v>
      </c>
      <c r="M364" s="8">
        <v>7.0494899999999987</v>
      </c>
    </row>
    <row r="365" spans="1:13" ht="38.25" x14ac:dyDescent="0.2">
      <c r="A365" s="7" t="s">
        <v>956</v>
      </c>
      <c r="B365" s="7" t="s">
        <v>389</v>
      </c>
      <c r="C365" s="8">
        <v>15</v>
      </c>
      <c r="D365" s="8">
        <v>25.612179999999999</v>
      </c>
      <c r="E365" s="8">
        <f t="shared" si="20"/>
        <v>170.74786666666665</v>
      </c>
      <c r="F365" s="8"/>
      <c r="G365" s="8" t="str">
        <f t="shared" si="21"/>
        <v xml:space="preserve"> </v>
      </c>
      <c r="H365" s="8">
        <v>15</v>
      </c>
      <c r="I365" s="8">
        <v>25.612179999999999</v>
      </c>
      <c r="J365" s="8">
        <f t="shared" si="22"/>
        <v>170.74786666666665</v>
      </c>
      <c r="K365" s="8"/>
      <c r="L365" s="8" t="str">
        <f t="shared" si="23"/>
        <v xml:space="preserve"> </v>
      </c>
      <c r="M365" s="8">
        <v>7.0494899999999987</v>
      </c>
    </row>
    <row r="366" spans="1:13" ht="25.5" x14ac:dyDescent="0.2">
      <c r="A366" s="7" t="s">
        <v>147</v>
      </c>
      <c r="B366" s="7" t="s">
        <v>1164</v>
      </c>
      <c r="C366" s="8"/>
      <c r="D366" s="8">
        <v>8.4530700000000003</v>
      </c>
      <c r="E366" s="8" t="str">
        <f t="shared" si="20"/>
        <v xml:space="preserve"> </v>
      </c>
      <c r="F366" s="8"/>
      <c r="G366" s="8" t="str">
        <f t="shared" si="21"/>
        <v xml:space="preserve"> </v>
      </c>
      <c r="H366" s="8"/>
      <c r="I366" s="8">
        <v>8.4530700000000003</v>
      </c>
      <c r="J366" s="8" t="str">
        <f t="shared" si="22"/>
        <v xml:space="preserve"> </v>
      </c>
      <c r="K366" s="8"/>
      <c r="L366" s="8" t="str">
        <f t="shared" si="23"/>
        <v xml:space="preserve"> </v>
      </c>
      <c r="M366" s="8">
        <v>3.2016499999999999</v>
      </c>
    </row>
    <row r="367" spans="1:13" ht="25.5" x14ac:dyDescent="0.2">
      <c r="A367" s="7" t="s">
        <v>1143</v>
      </c>
      <c r="B367" s="7" t="s">
        <v>1334</v>
      </c>
      <c r="C367" s="8"/>
      <c r="D367" s="8">
        <v>8.4530700000000003</v>
      </c>
      <c r="E367" s="8" t="str">
        <f t="shared" si="20"/>
        <v xml:space="preserve"> </v>
      </c>
      <c r="F367" s="8"/>
      <c r="G367" s="8" t="str">
        <f t="shared" si="21"/>
        <v xml:space="preserve"> </v>
      </c>
      <c r="H367" s="8"/>
      <c r="I367" s="8">
        <v>8.4530700000000003</v>
      </c>
      <c r="J367" s="8" t="str">
        <f t="shared" si="22"/>
        <v xml:space="preserve"> </v>
      </c>
      <c r="K367" s="8"/>
      <c r="L367" s="8" t="str">
        <f t="shared" si="23"/>
        <v xml:space="preserve"> </v>
      </c>
      <c r="M367" s="8">
        <v>3.2016499999999999</v>
      </c>
    </row>
    <row r="368" spans="1:13" ht="25.5" x14ac:dyDescent="0.2">
      <c r="A368" s="7" t="s">
        <v>829</v>
      </c>
      <c r="B368" s="7" t="s">
        <v>1498</v>
      </c>
      <c r="C368" s="8">
        <v>11668.71996</v>
      </c>
      <c r="D368" s="8">
        <v>2833.5650599999999</v>
      </c>
      <c r="E368" s="8">
        <f t="shared" si="20"/>
        <v>24.283426714441433</v>
      </c>
      <c r="F368" s="8"/>
      <c r="G368" s="8" t="str">
        <f t="shared" si="21"/>
        <v xml:space="preserve"> </v>
      </c>
      <c r="H368" s="8">
        <v>349.51745</v>
      </c>
      <c r="I368" s="8">
        <v>128.5377</v>
      </c>
      <c r="J368" s="8">
        <f t="shared" si="22"/>
        <v>36.775760409101174</v>
      </c>
      <c r="K368" s="8"/>
      <c r="L368" s="8" t="str">
        <f t="shared" si="23"/>
        <v xml:space="preserve"> </v>
      </c>
      <c r="M368" s="8">
        <v>27.718850000000003</v>
      </c>
    </row>
    <row r="369" spans="1:13" ht="25.5" x14ac:dyDescent="0.2">
      <c r="A369" s="7" t="s">
        <v>1132</v>
      </c>
      <c r="B369" s="7" t="s">
        <v>971</v>
      </c>
      <c r="C369" s="8">
        <v>349.51745</v>
      </c>
      <c r="D369" s="8">
        <v>128.5377</v>
      </c>
      <c r="E369" s="8">
        <f t="shared" si="20"/>
        <v>36.775760409101174</v>
      </c>
      <c r="F369" s="8"/>
      <c r="G369" s="8" t="str">
        <f t="shared" si="21"/>
        <v xml:space="preserve"> </v>
      </c>
      <c r="H369" s="8">
        <v>349.51745</v>
      </c>
      <c r="I369" s="8">
        <v>128.5377</v>
      </c>
      <c r="J369" s="8">
        <f t="shared" si="22"/>
        <v>36.775760409101174</v>
      </c>
      <c r="K369" s="8"/>
      <c r="L369" s="8" t="str">
        <f t="shared" si="23"/>
        <v xml:space="preserve"> </v>
      </c>
      <c r="M369" s="8">
        <v>27.718850000000003</v>
      </c>
    </row>
    <row r="370" spans="1:13" ht="25.5" x14ac:dyDescent="0.2">
      <c r="A370" s="7" t="s">
        <v>509</v>
      </c>
      <c r="B370" s="7" t="s">
        <v>1161</v>
      </c>
      <c r="C370" s="8">
        <v>10819</v>
      </c>
      <c r="D370" s="8">
        <v>1749.6871900000001</v>
      </c>
      <c r="E370" s="8">
        <f t="shared" si="20"/>
        <v>16.172355947869491</v>
      </c>
      <c r="F370" s="8"/>
      <c r="G370" s="8" t="str">
        <f t="shared" si="21"/>
        <v xml:space="preserve"> </v>
      </c>
      <c r="H370" s="8"/>
      <c r="I370" s="8"/>
      <c r="J370" s="8"/>
      <c r="K370" s="8"/>
      <c r="L370" s="8"/>
      <c r="M370" s="8"/>
    </row>
    <row r="371" spans="1:13" ht="25.5" x14ac:dyDescent="0.2">
      <c r="A371" s="7" t="s">
        <v>1022</v>
      </c>
      <c r="B371" s="7" t="s">
        <v>1483</v>
      </c>
      <c r="C371" s="8">
        <v>496.49750999999998</v>
      </c>
      <c r="D371" s="8">
        <v>951.63517000000002</v>
      </c>
      <c r="E371" s="8">
        <f t="shared" si="20"/>
        <v>191.66967624872885</v>
      </c>
      <c r="F371" s="8"/>
      <c r="G371" s="8" t="str">
        <f t="shared" si="21"/>
        <v xml:space="preserve"> </v>
      </c>
      <c r="H371" s="8"/>
      <c r="I371" s="8"/>
      <c r="J371" s="8"/>
      <c r="K371" s="8"/>
      <c r="L371" s="8"/>
      <c r="M371" s="8"/>
    </row>
    <row r="372" spans="1:13" ht="25.5" x14ac:dyDescent="0.2">
      <c r="A372" s="7" t="s">
        <v>613</v>
      </c>
      <c r="B372" s="7" t="s">
        <v>697</v>
      </c>
      <c r="C372" s="8">
        <v>3.7050000000000001</v>
      </c>
      <c r="D372" s="8">
        <v>3.7050000000000001</v>
      </c>
      <c r="E372" s="8">
        <f t="shared" si="20"/>
        <v>100</v>
      </c>
      <c r="F372" s="8"/>
      <c r="G372" s="8" t="str">
        <f t="shared" si="21"/>
        <v xml:space="preserve"> </v>
      </c>
      <c r="H372" s="8"/>
      <c r="I372" s="8"/>
      <c r="J372" s="8"/>
      <c r="K372" s="8"/>
      <c r="L372" s="8"/>
      <c r="M372" s="8"/>
    </row>
    <row r="373" spans="1:13" ht="25.5" x14ac:dyDescent="0.2">
      <c r="A373" s="7" t="s">
        <v>636</v>
      </c>
      <c r="B373" s="7" t="s">
        <v>1501</v>
      </c>
      <c r="C373" s="8"/>
      <c r="D373" s="8"/>
      <c r="E373" s="8" t="str">
        <f t="shared" si="20"/>
        <v xml:space="preserve"> </v>
      </c>
      <c r="F373" s="8">
        <v>1667.1661300000001</v>
      </c>
      <c r="G373" s="8" t="str">
        <f t="shared" si="21"/>
        <v/>
      </c>
      <c r="H373" s="8"/>
      <c r="I373" s="8"/>
      <c r="J373" s="8"/>
      <c r="K373" s="8"/>
      <c r="L373" s="8"/>
      <c r="M373" s="8"/>
    </row>
    <row r="374" spans="1:13" ht="25.5" x14ac:dyDescent="0.2">
      <c r="A374" s="7" t="s">
        <v>156</v>
      </c>
      <c r="B374" s="7" t="s">
        <v>1221</v>
      </c>
      <c r="C374" s="8"/>
      <c r="D374" s="8"/>
      <c r="E374" s="8" t="str">
        <f t="shared" si="20"/>
        <v xml:space="preserve"> </v>
      </c>
      <c r="F374" s="8">
        <v>1172.6056699999999</v>
      </c>
      <c r="G374" s="8" t="str">
        <f t="shared" si="21"/>
        <v/>
      </c>
      <c r="H374" s="8"/>
      <c r="I374" s="8"/>
      <c r="J374" s="8"/>
      <c r="K374" s="8"/>
      <c r="L374" s="8"/>
      <c r="M374" s="8"/>
    </row>
    <row r="375" spans="1:13" x14ac:dyDescent="0.2">
      <c r="A375" s="7" t="s">
        <v>352</v>
      </c>
      <c r="B375" s="7" t="s">
        <v>787</v>
      </c>
      <c r="C375" s="8"/>
      <c r="D375" s="8"/>
      <c r="E375" s="8" t="str">
        <f t="shared" si="20"/>
        <v xml:space="preserve"> </v>
      </c>
      <c r="F375" s="8">
        <v>494.56045999999998</v>
      </c>
      <c r="G375" s="8" t="str">
        <f t="shared" si="21"/>
        <v/>
      </c>
      <c r="H375" s="8"/>
      <c r="I375" s="8"/>
      <c r="J375" s="8"/>
      <c r="K375" s="8"/>
      <c r="L375" s="8"/>
      <c r="M375" s="8"/>
    </row>
    <row r="376" spans="1:13" ht="25.5" x14ac:dyDescent="0.2">
      <c r="A376" s="7" t="s">
        <v>1206</v>
      </c>
      <c r="B376" s="7" t="s">
        <v>1431</v>
      </c>
      <c r="C376" s="8">
        <v>106</v>
      </c>
      <c r="D376" s="8">
        <v>78.758669999999995</v>
      </c>
      <c r="E376" s="8">
        <f t="shared" si="20"/>
        <v>74.300632075471697</v>
      </c>
      <c r="F376" s="8"/>
      <c r="G376" s="8" t="str">
        <f t="shared" si="21"/>
        <v xml:space="preserve"> </v>
      </c>
      <c r="H376" s="8"/>
      <c r="I376" s="8"/>
      <c r="J376" s="8"/>
      <c r="K376" s="8"/>
      <c r="L376" s="8"/>
      <c r="M376" s="8"/>
    </row>
    <row r="377" spans="1:13" x14ac:dyDescent="0.2">
      <c r="A377" s="7" t="s">
        <v>629</v>
      </c>
      <c r="B377" s="7" t="s">
        <v>652</v>
      </c>
      <c r="C377" s="8">
        <v>6</v>
      </c>
      <c r="D377" s="8">
        <v>3</v>
      </c>
      <c r="E377" s="8">
        <f t="shared" si="20"/>
        <v>50</v>
      </c>
      <c r="F377" s="8"/>
      <c r="G377" s="8" t="str">
        <f t="shared" si="21"/>
        <v xml:space="preserve"> </v>
      </c>
      <c r="H377" s="8"/>
      <c r="I377" s="8"/>
      <c r="J377" s="8"/>
      <c r="K377" s="8"/>
      <c r="L377" s="8"/>
      <c r="M377" s="8"/>
    </row>
    <row r="378" spans="1:13" x14ac:dyDescent="0.2">
      <c r="A378" s="7" t="s">
        <v>483</v>
      </c>
      <c r="B378" s="7" t="s">
        <v>977</v>
      </c>
      <c r="C378" s="8">
        <v>100</v>
      </c>
      <c r="D378" s="8">
        <v>75.758669999999995</v>
      </c>
      <c r="E378" s="8">
        <f t="shared" si="20"/>
        <v>75.758669999999995</v>
      </c>
      <c r="F378" s="8"/>
      <c r="G378" s="8" t="str">
        <f t="shared" si="21"/>
        <v xml:space="preserve"> </v>
      </c>
      <c r="H378" s="8"/>
      <c r="I378" s="8"/>
      <c r="J378" s="8"/>
      <c r="K378" s="8"/>
      <c r="L378" s="8"/>
      <c r="M378" s="8"/>
    </row>
    <row r="379" spans="1:13" x14ac:dyDescent="0.2">
      <c r="A379" s="7" t="s">
        <v>369</v>
      </c>
      <c r="B379" s="7" t="s">
        <v>1566</v>
      </c>
      <c r="C379" s="8">
        <v>42386.284740000003</v>
      </c>
      <c r="D379" s="8">
        <v>48426.409639999998</v>
      </c>
      <c r="E379" s="8">
        <f t="shared" si="20"/>
        <v>114.25018714673976</v>
      </c>
      <c r="F379" s="8"/>
      <c r="G379" s="8" t="str">
        <f t="shared" si="21"/>
        <v xml:space="preserve"> </v>
      </c>
      <c r="H379" s="8">
        <v>2217.80962</v>
      </c>
      <c r="I379" s="8">
        <v>28240.680410000001</v>
      </c>
      <c r="J379" s="8" t="str">
        <f t="shared" si="22"/>
        <v>свыше 200</v>
      </c>
      <c r="K379" s="8"/>
      <c r="L379" s="8" t="str">
        <f t="shared" si="23"/>
        <v xml:space="preserve"> </v>
      </c>
      <c r="M379" s="8">
        <v>2953.744709999999</v>
      </c>
    </row>
    <row r="380" spans="1:13" ht="38.25" x14ac:dyDescent="0.2">
      <c r="A380" s="7" t="s">
        <v>1126</v>
      </c>
      <c r="B380" s="7" t="s">
        <v>805</v>
      </c>
      <c r="C380" s="8">
        <v>2217.80962</v>
      </c>
      <c r="D380" s="8">
        <v>99.251570000000001</v>
      </c>
      <c r="E380" s="8">
        <f t="shared" si="20"/>
        <v>4.4752069386370508</v>
      </c>
      <c r="F380" s="8"/>
      <c r="G380" s="8" t="str">
        <f t="shared" si="21"/>
        <v xml:space="preserve"> </v>
      </c>
      <c r="H380" s="8">
        <v>2217.80962</v>
      </c>
      <c r="I380" s="8">
        <v>99.251570000000001</v>
      </c>
      <c r="J380" s="8">
        <f t="shared" si="22"/>
        <v>4.4752069386370508</v>
      </c>
      <c r="K380" s="8"/>
      <c r="L380" s="8" t="str">
        <f t="shared" si="23"/>
        <v xml:space="preserve"> </v>
      </c>
      <c r="M380" s="8"/>
    </row>
    <row r="381" spans="1:13" ht="25.5" x14ac:dyDescent="0.2">
      <c r="A381" s="7" t="s">
        <v>1091</v>
      </c>
      <c r="B381" s="7" t="s">
        <v>1137</v>
      </c>
      <c r="C381" s="8">
        <v>2217.80962</v>
      </c>
      <c r="D381" s="8">
        <v>99.251570000000001</v>
      </c>
      <c r="E381" s="8">
        <f t="shared" si="20"/>
        <v>4.4752069386370508</v>
      </c>
      <c r="F381" s="8"/>
      <c r="G381" s="8" t="str">
        <f t="shared" si="21"/>
        <v xml:space="preserve"> </v>
      </c>
      <c r="H381" s="8">
        <v>2217.80962</v>
      </c>
      <c r="I381" s="8">
        <v>99.251570000000001</v>
      </c>
      <c r="J381" s="8">
        <f t="shared" si="22"/>
        <v>4.4752069386370508</v>
      </c>
      <c r="K381" s="8"/>
      <c r="L381" s="8" t="str">
        <f t="shared" si="23"/>
        <v xml:space="preserve"> </v>
      </c>
      <c r="M381" s="8"/>
    </row>
    <row r="382" spans="1:13" ht="25.5" x14ac:dyDescent="0.2">
      <c r="A382" s="7" t="s">
        <v>26</v>
      </c>
      <c r="B382" s="7" t="s">
        <v>573</v>
      </c>
      <c r="C382" s="8">
        <v>86.8</v>
      </c>
      <c r="D382" s="8">
        <v>82.962429999999998</v>
      </c>
      <c r="E382" s="8">
        <f t="shared" si="20"/>
        <v>95.578836405529955</v>
      </c>
      <c r="F382" s="8"/>
      <c r="G382" s="8"/>
      <c r="H382" s="8"/>
      <c r="I382" s="8"/>
      <c r="J382" s="8"/>
      <c r="K382" s="8"/>
      <c r="L382" s="8"/>
      <c r="M382" s="8"/>
    </row>
    <row r="383" spans="1:13" ht="25.5" x14ac:dyDescent="0.2">
      <c r="A383" s="7" t="s">
        <v>1480</v>
      </c>
      <c r="B383" s="7" t="s">
        <v>245</v>
      </c>
      <c r="C383" s="8">
        <v>247.41800000000001</v>
      </c>
      <c r="D383" s="8">
        <v>39.950650000000003</v>
      </c>
      <c r="E383" s="8">
        <f t="shared" si="20"/>
        <v>16.14702648958443</v>
      </c>
      <c r="F383" s="8"/>
      <c r="G383" s="8"/>
      <c r="H383" s="8"/>
      <c r="I383" s="8"/>
      <c r="J383" s="8"/>
      <c r="K383" s="8"/>
      <c r="L383" s="8"/>
      <c r="M383" s="8"/>
    </row>
    <row r="384" spans="1:13" ht="25.5" x14ac:dyDescent="0.2">
      <c r="A384" s="7" t="s">
        <v>125</v>
      </c>
      <c r="B384" s="7" t="s">
        <v>614</v>
      </c>
      <c r="C384" s="8">
        <v>3.3398400000000001</v>
      </c>
      <c r="D384" s="8">
        <v>3.3398400000000001</v>
      </c>
      <c r="E384" s="8">
        <f t="shared" si="20"/>
        <v>100</v>
      </c>
      <c r="F384" s="8"/>
      <c r="G384" s="8"/>
      <c r="H384" s="8"/>
      <c r="I384" s="8"/>
      <c r="J384" s="8"/>
      <c r="K384" s="8"/>
      <c r="L384" s="8"/>
      <c r="M384" s="8"/>
    </row>
    <row r="385" spans="1:13" ht="25.5" x14ac:dyDescent="0.2">
      <c r="A385" s="7" t="s">
        <v>975</v>
      </c>
      <c r="B385" s="7" t="s">
        <v>1011</v>
      </c>
      <c r="C385" s="8">
        <v>86.8</v>
      </c>
      <c r="D385" s="8">
        <v>82.962429999999998</v>
      </c>
      <c r="E385" s="8">
        <f t="shared" si="20"/>
        <v>95.578836405529955</v>
      </c>
      <c r="F385" s="8"/>
      <c r="G385" s="8"/>
      <c r="H385" s="8"/>
      <c r="I385" s="8"/>
      <c r="J385" s="8"/>
      <c r="K385" s="8"/>
      <c r="L385" s="8"/>
      <c r="M385" s="8"/>
    </row>
    <row r="386" spans="1:13" ht="25.5" x14ac:dyDescent="0.2">
      <c r="A386" s="7" t="s">
        <v>1453</v>
      </c>
      <c r="B386" s="7" t="s">
        <v>1492</v>
      </c>
      <c r="C386" s="8">
        <v>247.41800000000001</v>
      </c>
      <c r="D386" s="8">
        <v>39.950650000000003</v>
      </c>
      <c r="E386" s="8">
        <f t="shared" si="20"/>
        <v>16.14702648958443</v>
      </c>
      <c r="F386" s="8"/>
      <c r="G386" s="8"/>
      <c r="H386" s="8"/>
      <c r="I386" s="8"/>
      <c r="J386" s="8"/>
      <c r="K386" s="8"/>
      <c r="L386" s="8"/>
      <c r="M386" s="8"/>
    </row>
    <row r="387" spans="1:13" ht="25.5" x14ac:dyDescent="0.2">
      <c r="A387" s="7" t="s">
        <v>87</v>
      </c>
      <c r="B387" s="7" t="s">
        <v>244</v>
      </c>
      <c r="C387" s="8">
        <v>3.3398400000000001</v>
      </c>
      <c r="D387" s="8">
        <v>3.3398400000000001</v>
      </c>
      <c r="E387" s="8">
        <f t="shared" si="20"/>
        <v>100</v>
      </c>
      <c r="F387" s="8"/>
      <c r="G387" s="8"/>
      <c r="H387" s="8"/>
      <c r="I387" s="8"/>
      <c r="J387" s="8"/>
      <c r="K387" s="8"/>
      <c r="L387" s="8"/>
      <c r="M387" s="8"/>
    </row>
    <row r="388" spans="1:13" x14ac:dyDescent="0.2">
      <c r="A388" s="7" t="s">
        <v>589</v>
      </c>
      <c r="B388" s="7" t="s">
        <v>1053</v>
      </c>
      <c r="C388" s="8">
        <v>162.41712000000001</v>
      </c>
      <c r="D388" s="8">
        <v>65.633880000000005</v>
      </c>
      <c r="E388" s="8">
        <f t="shared" si="20"/>
        <v>40.410690695660655</v>
      </c>
      <c r="F388" s="8"/>
      <c r="G388" s="8"/>
      <c r="H388" s="8"/>
      <c r="I388" s="8"/>
      <c r="J388" s="8"/>
      <c r="K388" s="8"/>
      <c r="L388" s="8"/>
      <c r="M388" s="8"/>
    </row>
    <row r="389" spans="1:13" ht="51" x14ac:dyDescent="0.2">
      <c r="A389" s="7" t="s">
        <v>122</v>
      </c>
      <c r="B389" s="7" t="s">
        <v>1277</v>
      </c>
      <c r="C389" s="8">
        <v>2.2799999999999998</v>
      </c>
      <c r="D389" s="8"/>
      <c r="E389" s="8" t="str">
        <f t="shared" si="20"/>
        <v/>
      </c>
      <c r="F389" s="8"/>
      <c r="G389" s="8"/>
      <c r="H389" s="8"/>
      <c r="I389" s="8"/>
      <c r="J389" s="8"/>
      <c r="K389" s="8"/>
      <c r="L389" s="8"/>
      <c r="M389" s="8"/>
    </row>
    <row r="390" spans="1:13" ht="51" x14ac:dyDescent="0.2">
      <c r="A390" s="7" t="s">
        <v>1556</v>
      </c>
      <c r="B390" s="7" t="s">
        <v>1361</v>
      </c>
      <c r="C390" s="8">
        <v>18.337119999999999</v>
      </c>
      <c r="D390" s="8">
        <v>65.633880000000005</v>
      </c>
      <c r="E390" s="8" t="str">
        <f t="shared" si="20"/>
        <v>свыше 200</v>
      </c>
      <c r="F390" s="8"/>
      <c r="G390" s="8"/>
      <c r="H390" s="8"/>
      <c r="I390" s="8"/>
      <c r="J390" s="8"/>
      <c r="K390" s="8"/>
      <c r="L390" s="8"/>
      <c r="M390" s="8"/>
    </row>
    <row r="391" spans="1:13" ht="51" x14ac:dyDescent="0.2">
      <c r="A391" s="7" t="s">
        <v>212</v>
      </c>
      <c r="B391" s="7" t="s">
        <v>1402</v>
      </c>
      <c r="C391" s="8">
        <v>141.80000000000001</v>
      </c>
      <c r="D391" s="8"/>
      <c r="E391" s="8" t="str">
        <f t="shared" ref="E391:E454" si="24">IF(C391=0," ",IF(D391/C391*100&gt;200,"свыше 200",IF(D391/C391&gt;0,D391/C391*100,"")))</f>
        <v/>
      </c>
      <c r="F391" s="8"/>
      <c r="G391" s="8"/>
      <c r="H391" s="8"/>
      <c r="I391" s="8"/>
      <c r="J391" s="8"/>
      <c r="K391" s="8"/>
      <c r="L391" s="8"/>
      <c r="M391" s="8"/>
    </row>
    <row r="392" spans="1:13" x14ac:dyDescent="0.2">
      <c r="A392" s="7" t="s">
        <v>626</v>
      </c>
      <c r="B392" s="7" t="s">
        <v>1123</v>
      </c>
      <c r="C392" s="8">
        <v>193.05099999999999</v>
      </c>
      <c r="D392" s="8">
        <v>193.05099999999999</v>
      </c>
      <c r="E392" s="8">
        <f t="shared" si="24"/>
        <v>100</v>
      </c>
      <c r="F392" s="8"/>
      <c r="G392" s="8"/>
      <c r="H392" s="8"/>
      <c r="I392" s="8"/>
      <c r="J392" s="8"/>
      <c r="K392" s="8"/>
      <c r="L392" s="8"/>
      <c r="M392" s="8"/>
    </row>
    <row r="393" spans="1:13" ht="25.5" x14ac:dyDescent="0.2">
      <c r="A393" s="7" t="s">
        <v>842</v>
      </c>
      <c r="B393" s="7" t="s">
        <v>1087</v>
      </c>
      <c r="C393" s="8">
        <v>193.05099999999999</v>
      </c>
      <c r="D393" s="8">
        <v>193.05099999999999</v>
      </c>
      <c r="E393" s="8">
        <f t="shared" si="24"/>
        <v>100</v>
      </c>
      <c r="F393" s="8"/>
      <c r="G393" s="8"/>
      <c r="H393" s="8"/>
      <c r="I393" s="8"/>
      <c r="J393" s="8"/>
      <c r="K393" s="8"/>
      <c r="L393" s="8"/>
      <c r="M393" s="8"/>
    </row>
    <row r="394" spans="1:13" ht="25.5" x14ac:dyDescent="0.2">
      <c r="A394" s="7" t="s">
        <v>343</v>
      </c>
      <c r="B394" s="7" t="s">
        <v>1371</v>
      </c>
      <c r="C394" s="8">
        <v>39475.449159999996</v>
      </c>
      <c r="D394" s="8">
        <v>47942.220269999998</v>
      </c>
      <c r="E394" s="8">
        <f t="shared" si="24"/>
        <v>121.44819448585092</v>
      </c>
      <c r="F394" s="8"/>
      <c r="G394" s="8" t="str">
        <f t="shared" ref="G394:G457" si="25">IF(F394=0," ",IF(D394/F394*100&gt;200,"свыше 200",IF(D394/F394&gt;0,D394/F394*100,"")))</f>
        <v xml:space="preserve"> </v>
      </c>
      <c r="H394" s="8"/>
      <c r="I394" s="8">
        <v>28141.42884</v>
      </c>
      <c r="J394" s="8" t="str">
        <f t="shared" ref="J394:J402" si="26">IF(H394=0," ",IF(I394/H394*100&gt;200,"свыше 200",IF(I394/H394&gt;0,I394/H394*100,"")))</f>
        <v xml:space="preserve"> </v>
      </c>
      <c r="K394" s="8"/>
      <c r="L394" s="8" t="str">
        <f t="shared" ref="L394:L402" si="27">IF(K394=0," ",IF(I394/K394*100&gt;200,"свыше 200",IF(I394/K394&gt;0,I394/K394*100,"")))</f>
        <v xml:space="preserve"> </v>
      </c>
      <c r="M394" s="8">
        <v>2953.744709999999</v>
      </c>
    </row>
    <row r="395" spans="1:13" ht="25.5" x14ac:dyDescent="0.2">
      <c r="A395" s="7" t="s">
        <v>154</v>
      </c>
      <c r="B395" s="7" t="s">
        <v>1451</v>
      </c>
      <c r="C395" s="8"/>
      <c r="D395" s="8">
        <v>27451.342219999999</v>
      </c>
      <c r="E395" s="8" t="str">
        <f t="shared" si="24"/>
        <v xml:space="preserve"> </v>
      </c>
      <c r="F395" s="8"/>
      <c r="G395" s="8" t="str">
        <f t="shared" si="25"/>
        <v xml:space="preserve"> </v>
      </c>
      <c r="H395" s="8"/>
      <c r="I395" s="8">
        <v>27451.342219999999</v>
      </c>
      <c r="J395" s="8" t="str">
        <f t="shared" si="26"/>
        <v xml:space="preserve"> </v>
      </c>
      <c r="K395" s="8"/>
      <c r="L395" s="8" t="str">
        <f t="shared" si="27"/>
        <v xml:space="preserve"> </v>
      </c>
      <c r="M395" s="8">
        <v>2868.5096999999987</v>
      </c>
    </row>
    <row r="396" spans="1:13" ht="25.5" x14ac:dyDescent="0.2">
      <c r="A396" s="7" t="s">
        <v>959</v>
      </c>
      <c r="B396" s="7" t="s">
        <v>1013</v>
      </c>
      <c r="C396" s="8">
        <v>37181.157610000002</v>
      </c>
      <c r="D396" s="8">
        <v>18821.37988</v>
      </c>
      <c r="E396" s="8">
        <f t="shared" si="24"/>
        <v>50.620747415723081</v>
      </c>
      <c r="F396" s="8"/>
      <c r="G396" s="8" t="str">
        <f t="shared" si="25"/>
        <v xml:space="preserve"> </v>
      </c>
      <c r="H396" s="8"/>
      <c r="I396" s="8"/>
      <c r="J396" s="8" t="str">
        <f t="shared" si="26"/>
        <v xml:space="preserve"> </v>
      </c>
      <c r="K396" s="8"/>
      <c r="L396" s="8" t="str">
        <f t="shared" si="27"/>
        <v xml:space="preserve"> </v>
      </c>
      <c r="M396" s="8"/>
    </row>
    <row r="397" spans="1:13" ht="25.5" x14ac:dyDescent="0.2">
      <c r="A397" s="7" t="s">
        <v>31</v>
      </c>
      <c r="B397" s="7" t="s">
        <v>1236</v>
      </c>
      <c r="C397" s="8"/>
      <c r="D397" s="8">
        <v>690.08662000000004</v>
      </c>
      <c r="E397" s="8" t="str">
        <f t="shared" si="24"/>
        <v xml:space="preserve"> </v>
      </c>
      <c r="F397" s="8"/>
      <c r="G397" s="8" t="str">
        <f t="shared" si="25"/>
        <v xml:space="preserve"> </v>
      </c>
      <c r="H397" s="8"/>
      <c r="I397" s="8">
        <v>690.08662000000004</v>
      </c>
      <c r="J397" s="8" t="str">
        <f t="shared" si="26"/>
        <v xml:space="preserve"> </v>
      </c>
      <c r="K397" s="8"/>
      <c r="L397" s="8" t="str">
        <f t="shared" si="27"/>
        <v xml:space="preserve"> </v>
      </c>
      <c r="M397" s="8">
        <v>85.235009999999988</v>
      </c>
    </row>
    <row r="398" spans="1:13" ht="25.5" x14ac:dyDescent="0.2">
      <c r="A398" s="7" t="s">
        <v>868</v>
      </c>
      <c r="B398" s="7" t="s">
        <v>1346</v>
      </c>
      <c r="C398" s="8">
        <v>2294.2915499999999</v>
      </c>
      <c r="D398" s="8">
        <v>979.41155000000003</v>
      </c>
      <c r="E398" s="8">
        <f t="shared" si="24"/>
        <v>42.689062338219394</v>
      </c>
      <c r="F398" s="8"/>
      <c r="G398" s="8" t="str">
        <f t="shared" si="25"/>
        <v xml:space="preserve"> </v>
      </c>
      <c r="H398" s="8"/>
      <c r="I398" s="8"/>
      <c r="J398" s="8" t="str">
        <f t="shared" si="26"/>
        <v xml:space="preserve"> </v>
      </c>
      <c r="K398" s="8"/>
      <c r="L398" s="8" t="str">
        <f t="shared" si="27"/>
        <v xml:space="preserve"> </v>
      </c>
      <c r="M398" s="8"/>
    </row>
    <row r="399" spans="1:13" x14ac:dyDescent="0.2">
      <c r="A399" s="7" t="s">
        <v>323</v>
      </c>
      <c r="B399" s="7" t="s">
        <v>79</v>
      </c>
      <c r="C399" s="8">
        <v>5530.4441999999999</v>
      </c>
      <c r="D399" s="8">
        <v>2262.1223599999998</v>
      </c>
      <c r="E399" s="8">
        <f t="shared" si="24"/>
        <v>40.903086229493098</v>
      </c>
      <c r="F399" s="8"/>
      <c r="G399" s="8" t="str">
        <f t="shared" si="25"/>
        <v xml:space="preserve"> </v>
      </c>
      <c r="H399" s="8">
        <v>5024.0582000000004</v>
      </c>
      <c r="I399" s="8">
        <v>1226.34256</v>
      </c>
      <c r="J399" s="8">
        <f t="shared" si="26"/>
        <v>24.409401945224278</v>
      </c>
      <c r="K399" s="8"/>
      <c r="L399" s="8" t="str">
        <f t="shared" si="27"/>
        <v xml:space="preserve"> </v>
      </c>
      <c r="M399" s="8">
        <v>290.42173000000003</v>
      </c>
    </row>
    <row r="400" spans="1:13" ht="38.25" x14ac:dyDescent="0.2">
      <c r="A400" s="7" t="s">
        <v>311</v>
      </c>
      <c r="B400" s="7" t="s">
        <v>1540</v>
      </c>
      <c r="C400" s="8">
        <v>271.38600000000002</v>
      </c>
      <c r="D400" s="8">
        <v>563.20074999999997</v>
      </c>
      <c r="E400" s="8" t="str">
        <f t="shared" si="24"/>
        <v>свыше 200</v>
      </c>
      <c r="F400" s="8"/>
      <c r="G400" s="8" t="str">
        <f t="shared" si="25"/>
        <v xml:space="preserve"> </v>
      </c>
      <c r="H400" s="8"/>
      <c r="I400" s="8"/>
      <c r="J400" s="8" t="str">
        <f t="shared" si="26"/>
        <v xml:space="preserve"> </v>
      </c>
      <c r="K400" s="8"/>
      <c r="L400" s="8" t="str">
        <f t="shared" si="27"/>
        <v xml:space="preserve"> </v>
      </c>
      <c r="M400" s="8"/>
    </row>
    <row r="401" spans="1:13" x14ac:dyDescent="0.2">
      <c r="A401" s="7" t="s">
        <v>537</v>
      </c>
      <c r="B401" s="7" t="s">
        <v>580</v>
      </c>
      <c r="C401" s="8">
        <v>5259.0582000000004</v>
      </c>
      <c r="D401" s="8">
        <v>1698.9216100000001</v>
      </c>
      <c r="E401" s="8">
        <f t="shared" si="24"/>
        <v>32.304674057419632</v>
      </c>
      <c r="F401" s="8"/>
      <c r="G401" s="8" t="str">
        <f t="shared" si="25"/>
        <v xml:space="preserve"> </v>
      </c>
      <c r="H401" s="8">
        <v>5024.0582000000004</v>
      </c>
      <c r="I401" s="8">
        <v>1226.34256</v>
      </c>
      <c r="J401" s="8">
        <f t="shared" si="26"/>
        <v>24.409401945224278</v>
      </c>
      <c r="K401" s="8"/>
      <c r="L401" s="8" t="str">
        <f t="shared" si="27"/>
        <v xml:space="preserve"> </v>
      </c>
      <c r="M401" s="8">
        <v>290.42173000000003</v>
      </c>
    </row>
    <row r="402" spans="1:13" ht="25.5" x14ac:dyDescent="0.2">
      <c r="A402" s="7" t="s">
        <v>1312</v>
      </c>
      <c r="B402" s="7" t="s">
        <v>1604</v>
      </c>
      <c r="C402" s="8">
        <v>5024.0582000000004</v>
      </c>
      <c r="D402" s="8">
        <v>1226.34256</v>
      </c>
      <c r="E402" s="8">
        <f t="shared" si="24"/>
        <v>24.409401945224278</v>
      </c>
      <c r="F402" s="8"/>
      <c r="G402" s="8" t="str">
        <f t="shared" si="25"/>
        <v xml:space="preserve"> </v>
      </c>
      <c r="H402" s="8">
        <v>5024.0582000000004</v>
      </c>
      <c r="I402" s="8">
        <v>1226.34256</v>
      </c>
      <c r="J402" s="8">
        <f t="shared" si="26"/>
        <v>24.409401945224278</v>
      </c>
      <c r="K402" s="8"/>
      <c r="L402" s="8" t="str">
        <f t="shared" si="27"/>
        <v xml:space="preserve"> </v>
      </c>
      <c r="M402" s="8">
        <v>290.42173000000003</v>
      </c>
    </row>
    <row r="403" spans="1:13" ht="25.5" x14ac:dyDescent="0.2">
      <c r="A403" s="7" t="s">
        <v>466</v>
      </c>
      <c r="B403" s="7" t="s">
        <v>269</v>
      </c>
      <c r="C403" s="8">
        <v>235</v>
      </c>
      <c r="D403" s="8">
        <v>472.57905</v>
      </c>
      <c r="E403" s="8" t="str">
        <f t="shared" si="24"/>
        <v>свыше 200</v>
      </c>
      <c r="F403" s="8"/>
      <c r="G403" s="8" t="str">
        <f t="shared" si="25"/>
        <v xml:space="preserve"> </v>
      </c>
      <c r="H403" s="8"/>
      <c r="I403" s="8"/>
      <c r="J403" s="8"/>
      <c r="K403" s="8"/>
      <c r="L403" s="8"/>
      <c r="M403" s="8"/>
    </row>
    <row r="404" spans="1:13" x14ac:dyDescent="0.2">
      <c r="A404" s="7" t="s">
        <v>560</v>
      </c>
      <c r="B404" s="7" t="s">
        <v>152</v>
      </c>
      <c r="C404" s="8"/>
      <c r="D404" s="8"/>
      <c r="E404" s="8" t="str">
        <f t="shared" si="24"/>
        <v xml:space="preserve"> </v>
      </c>
      <c r="F404" s="8">
        <v>117.27898</v>
      </c>
      <c r="G404" s="8" t="str">
        <f t="shared" si="25"/>
        <v/>
      </c>
      <c r="H404" s="8"/>
      <c r="I404" s="8"/>
      <c r="J404" s="8"/>
      <c r="K404" s="8">
        <v>98.278980000000004</v>
      </c>
      <c r="L404" s="8"/>
      <c r="M404" s="8"/>
    </row>
    <row r="405" spans="1:13" x14ac:dyDescent="0.2">
      <c r="A405" s="7" t="s">
        <v>651</v>
      </c>
      <c r="B405" s="7" t="s">
        <v>601</v>
      </c>
      <c r="C405" s="8"/>
      <c r="D405" s="8"/>
      <c r="E405" s="8" t="str">
        <f t="shared" si="24"/>
        <v xml:space="preserve"> </v>
      </c>
      <c r="F405" s="8">
        <v>98.278980000000004</v>
      </c>
      <c r="G405" s="8" t="str">
        <f t="shared" si="25"/>
        <v/>
      </c>
      <c r="H405" s="8"/>
      <c r="I405" s="8"/>
      <c r="J405" s="8"/>
      <c r="K405" s="8">
        <v>98.278980000000004</v>
      </c>
      <c r="L405" s="8"/>
      <c r="M405" s="8"/>
    </row>
    <row r="406" spans="1:13" x14ac:dyDescent="0.2">
      <c r="A406" s="7" t="s">
        <v>734</v>
      </c>
      <c r="B406" s="7" t="s">
        <v>866</v>
      </c>
      <c r="C406" s="8"/>
      <c r="D406" s="8"/>
      <c r="E406" s="8" t="str">
        <f t="shared" si="24"/>
        <v xml:space="preserve"> </v>
      </c>
      <c r="F406" s="8">
        <v>5</v>
      </c>
      <c r="G406" s="8" t="str">
        <f t="shared" si="25"/>
        <v/>
      </c>
      <c r="H406" s="8"/>
      <c r="I406" s="8"/>
      <c r="J406" s="8"/>
      <c r="K406" s="8"/>
      <c r="L406" s="8"/>
      <c r="M406" s="8"/>
    </row>
    <row r="407" spans="1:13" x14ac:dyDescent="0.2">
      <c r="A407" s="7" t="s">
        <v>1412</v>
      </c>
      <c r="B407" s="7" t="s">
        <v>905</v>
      </c>
      <c r="C407" s="8"/>
      <c r="D407" s="8"/>
      <c r="E407" s="8" t="str">
        <f t="shared" si="24"/>
        <v xml:space="preserve"> </v>
      </c>
      <c r="F407" s="8">
        <v>9</v>
      </c>
      <c r="G407" s="8" t="str">
        <f t="shared" si="25"/>
        <v/>
      </c>
      <c r="H407" s="8"/>
      <c r="I407" s="8"/>
      <c r="J407" s="8"/>
      <c r="K407" s="8"/>
      <c r="L407" s="8"/>
      <c r="M407" s="8"/>
    </row>
    <row r="408" spans="1:13" x14ac:dyDescent="0.2">
      <c r="A408" s="7" t="s">
        <v>178</v>
      </c>
      <c r="B408" s="7" t="s">
        <v>1355</v>
      </c>
      <c r="C408" s="8"/>
      <c r="D408" s="8"/>
      <c r="E408" s="8" t="str">
        <f t="shared" si="24"/>
        <v xml:space="preserve"> </v>
      </c>
      <c r="F408" s="8">
        <v>5</v>
      </c>
      <c r="G408" s="8" t="str">
        <f t="shared" si="25"/>
        <v/>
      </c>
      <c r="H408" s="8"/>
      <c r="I408" s="8"/>
      <c r="J408" s="8"/>
      <c r="K408" s="8"/>
      <c r="L408" s="8"/>
      <c r="M408" s="8"/>
    </row>
    <row r="409" spans="1:13" x14ac:dyDescent="0.2">
      <c r="A409" s="7" t="s">
        <v>1244</v>
      </c>
      <c r="B409" s="7" t="s">
        <v>454</v>
      </c>
      <c r="C409" s="8"/>
      <c r="D409" s="8"/>
      <c r="E409" s="8" t="str">
        <f t="shared" si="24"/>
        <v xml:space="preserve"> </v>
      </c>
      <c r="F409" s="8">
        <v>2384.6161000000002</v>
      </c>
      <c r="G409" s="8" t="str">
        <f t="shared" si="25"/>
        <v/>
      </c>
      <c r="H409" s="8"/>
      <c r="I409" s="8"/>
      <c r="J409" s="8"/>
      <c r="K409" s="8"/>
      <c r="L409" s="8"/>
      <c r="M409" s="8"/>
    </row>
    <row r="410" spans="1:13" ht="25.5" x14ac:dyDescent="0.2">
      <c r="A410" s="7" t="s">
        <v>437</v>
      </c>
      <c r="B410" s="7" t="s">
        <v>1310</v>
      </c>
      <c r="C410" s="8"/>
      <c r="D410" s="8"/>
      <c r="E410" s="8" t="str">
        <f t="shared" si="24"/>
        <v xml:space="preserve"> </v>
      </c>
      <c r="F410" s="8">
        <v>1797.0916199999999</v>
      </c>
      <c r="G410" s="8" t="str">
        <f t="shared" si="25"/>
        <v/>
      </c>
      <c r="H410" s="8"/>
      <c r="I410" s="8"/>
      <c r="J410" s="8"/>
      <c r="K410" s="8"/>
      <c r="L410" s="8"/>
      <c r="M410" s="8"/>
    </row>
    <row r="411" spans="1:13" ht="25.5" x14ac:dyDescent="0.2">
      <c r="A411" s="7" t="s">
        <v>476</v>
      </c>
      <c r="B411" s="7" t="s">
        <v>1169</v>
      </c>
      <c r="C411" s="8"/>
      <c r="D411" s="8"/>
      <c r="E411" s="8" t="str">
        <f t="shared" si="24"/>
        <v xml:space="preserve"> </v>
      </c>
      <c r="F411" s="8">
        <v>586.27448000000004</v>
      </c>
      <c r="G411" s="8" t="str">
        <f t="shared" si="25"/>
        <v/>
      </c>
      <c r="H411" s="8"/>
      <c r="I411" s="8"/>
      <c r="J411" s="8"/>
      <c r="K411" s="8"/>
      <c r="L411" s="8"/>
      <c r="M411" s="8"/>
    </row>
    <row r="412" spans="1:13" ht="25.5" x14ac:dyDescent="0.2">
      <c r="A412" s="7" t="s">
        <v>883</v>
      </c>
      <c r="B412" s="7" t="s">
        <v>986</v>
      </c>
      <c r="C412" s="8"/>
      <c r="D412" s="8"/>
      <c r="E412" s="8" t="str">
        <f t="shared" si="24"/>
        <v xml:space="preserve"> </v>
      </c>
      <c r="F412" s="8">
        <v>1.25</v>
      </c>
      <c r="G412" s="8" t="str">
        <f t="shared" si="25"/>
        <v/>
      </c>
      <c r="H412" s="8"/>
      <c r="I412" s="8"/>
      <c r="J412" s="8"/>
      <c r="K412" s="8"/>
      <c r="L412" s="8"/>
      <c r="M412" s="8"/>
    </row>
    <row r="413" spans="1:13" x14ac:dyDescent="0.2">
      <c r="A413" s="7" t="s">
        <v>1114</v>
      </c>
      <c r="B413" s="7" t="s">
        <v>1574</v>
      </c>
      <c r="C413" s="8"/>
      <c r="D413" s="8"/>
      <c r="E413" s="8" t="str">
        <f t="shared" si="24"/>
        <v xml:space="preserve"> </v>
      </c>
      <c r="F413" s="8">
        <v>116.1</v>
      </c>
      <c r="G413" s="8" t="str">
        <f t="shared" si="25"/>
        <v/>
      </c>
      <c r="H413" s="8"/>
      <c r="I413" s="8"/>
      <c r="J413" s="8"/>
      <c r="K413" s="8">
        <v>31.7</v>
      </c>
      <c r="L413" s="8"/>
      <c r="M413" s="8"/>
    </row>
    <row r="414" spans="1:13" ht="25.5" x14ac:dyDescent="0.2">
      <c r="A414" s="7" t="s">
        <v>231</v>
      </c>
      <c r="B414" s="7" t="s">
        <v>312</v>
      </c>
      <c r="C414" s="8"/>
      <c r="D414" s="8"/>
      <c r="E414" s="8" t="str">
        <f t="shared" si="24"/>
        <v xml:space="preserve"> </v>
      </c>
      <c r="F414" s="8">
        <v>31.7</v>
      </c>
      <c r="G414" s="8" t="str">
        <f t="shared" si="25"/>
        <v/>
      </c>
      <c r="H414" s="8"/>
      <c r="I414" s="8"/>
      <c r="J414" s="8"/>
      <c r="K414" s="8">
        <v>31.7</v>
      </c>
      <c r="L414" s="8"/>
      <c r="M414" s="8"/>
    </row>
    <row r="415" spans="1:13" ht="25.5" x14ac:dyDescent="0.2">
      <c r="A415" s="7" t="s">
        <v>1034</v>
      </c>
      <c r="B415" s="7" t="s">
        <v>1106</v>
      </c>
      <c r="C415" s="8"/>
      <c r="D415" s="8"/>
      <c r="E415" s="8" t="str">
        <f t="shared" si="24"/>
        <v xml:space="preserve"> </v>
      </c>
      <c r="F415" s="8">
        <v>31.7</v>
      </c>
      <c r="G415" s="8" t="str">
        <f t="shared" si="25"/>
        <v/>
      </c>
      <c r="H415" s="8"/>
      <c r="I415" s="8"/>
      <c r="J415" s="8"/>
      <c r="K415" s="8">
        <v>31.7</v>
      </c>
      <c r="L415" s="8"/>
      <c r="M415" s="8"/>
    </row>
    <row r="416" spans="1:13" ht="25.5" x14ac:dyDescent="0.2">
      <c r="A416" s="7" t="s">
        <v>344</v>
      </c>
      <c r="B416" s="7" t="s">
        <v>232</v>
      </c>
      <c r="C416" s="8"/>
      <c r="D416" s="8"/>
      <c r="E416" s="8" t="str">
        <f t="shared" si="24"/>
        <v xml:space="preserve"> </v>
      </c>
      <c r="F416" s="8">
        <v>56.1</v>
      </c>
      <c r="G416" s="8" t="str">
        <f t="shared" si="25"/>
        <v/>
      </c>
      <c r="H416" s="8"/>
      <c r="I416" s="8"/>
      <c r="J416" s="8"/>
      <c r="K416" s="8"/>
      <c r="L416" s="8"/>
      <c r="M416" s="8"/>
    </row>
    <row r="417" spans="1:13" x14ac:dyDescent="0.2">
      <c r="A417" s="7" t="s">
        <v>633</v>
      </c>
      <c r="B417" s="7" t="s">
        <v>801</v>
      </c>
      <c r="C417" s="8"/>
      <c r="D417" s="8"/>
      <c r="E417" s="8" t="str">
        <f t="shared" si="24"/>
        <v xml:space="preserve"> </v>
      </c>
      <c r="F417" s="8">
        <v>28.3</v>
      </c>
      <c r="G417" s="8" t="str">
        <f t="shared" si="25"/>
        <v/>
      </c>
      <c r="H417" s="8"/>
      <c r="I417" s="8"/>
      <c r="J417" s="8"/>
      <c r="K417" s="8"/>
      <c r="L417" s="8"/>
      <c r="M417" s="8"/>
    </row>
    <row r="418" spans="1:13" ht="25.5" x14ac:dyDescent="0.2">
      <c r="A418" s="7" t="s">
        <v>1147</v>
      </c>
      <c r="B418" s="7" t="s">
        <v>1134</v>
      </c>
      <c r="C418" s="8"/>
      <c r="D418" s="8"/>
      <c r="E418" s="8" t="str">
        <f t="shared" si="24"/>
        <v xml:space="preserve"> </v>
      </c>
      <c r="F418" s="8">
        <v>56.1</v>
      </c>
      <c r="G418" s="8" t="str">
        <f t="shared" si="25"/>
        <v/>
      </c>
      <c r="H418" s="8"/>
      <c r="I418" s="8"/>
      <c r="J418" s="8"/>
      <c r="K418" s="8"/>
      <c r="L418" s="8"/>
      <c r="M418" s="8"/>
    </row>
    <row r="419" spans="1:13" ht="25.5" x14ac:dyDescent="0.2">
      <c r="A419" s="7" t="s">
        <v>591</v>
      </c>
      <c r="B419" s="7" t="s">
        <v>1407</v>
      </c>
      <c r="C419" s="8"/>
      <c r="D419" s="8"/>
      <c r="E419" s="8" t="str">
        <f t="shared" si="24"/>
        <v xml:space="preserve"> </v>
      </c>
      <c r="F419" s="8">
        <v>28.3</v>
      </c>
      <c r="G419" s="8" t="str">
        <f t="shared" si="25"/>
        <v/>
      </c>
      <c r="H419" s="8"/>
      <c r="I419" s="8"/>
      <c r="J419" s="8"/>
      <c r="K419" s="8"/>
      <c r="L419" s="8"/>
      <c r="M419" s="8"/>
    </row>
    <row r="420" spans="1:13" ht="38.25" x14ac:dyDescent="0.2">
      <c r="A420" s="7" t="s">
        <v>20</v>
      </c>
      <c r="B420" s="7" t="s">
        <v>993</v>
      </c>
      <c r="C420" s="8"/>
      <c r="D420" s="8"/>
      <c r="E420" s="8" t="str">
        <f t="shared" si="24"/>
        <v xml:space="preserve"> </v>
      </c>
      <c r="F420" s="8">
        <v>4358.1993499999999</v>
      </c>
      <c r="G420" s="8" t="str">
        <f t="shared" si="25"/>
        <v/>
      </c>
      <c r="H420" s="8"/>
      <c r="I420" s="8"/>
      <c r="J420" s="8"/>
      <c r="K420" s="8">
        <v>50.472900000000003</v>
      </c>
      <c r="L420" s="8"/>
      <c r="M420" s="8"/>
    </row>
    <row r="421" spans="1:13" x14ac:dyDescent="0.2">
      <c r="A421" s="7" t="s">
        <v>72</v>
      </c>
      <c r="B421" s="7" t="s">
        <v>324</v>
      </c>
      <c r="C421" s="8"/>
      <c r="D421" s="8"/>
      <c r="E421" s="8" t="str">
        <f t="shared" si="24"/>
        <v xml:space="preserve"> </v>
      </c>
      <c r="F421" s="8">
        <v>-144.91200000000001</v>
      </c>
      <c r="G421" s="8" t="str">
        <f t="shared" si="25"/>
        <v/>
      </c>
      <c r="H421" s="8"/>
      <c r="I421" s="8"/>
      <c r="J421" s="8"/>
      <c r="K421" s="8"/>
      <c r="L421" s="8"/>
      <c r="M421" s="8"/>
    </row>
    <row r="422" spans="1:13" x14ac:dyDescent="0.2">
      <c r="A422" s="7" t="s">
        <v>1245</v>
      </c>
      <c r="B422" s="7" t="s">
        <v>936</v>
      </c>
      <c r="C422" s="8"/>
      <c r="D422" s="8"/>
      <c r="E422" s="8" t="str">
        <f t="shared" si="24"/>
        <v xml:space="preserve"> </v>
      </c>
      <c r="F422" s="8">
        <v>2</v>
      </c>
      <c r="G422" s="8" t="str">
        <f t="shared" si="25"/>
        <v/>
      </c>
      <c r="H422" s="8"/>
      <c r="I422" s="8"/>
      <c r="J422" s="8"/>
      <c r="K422" s="8"/>
      <c r="L422" s="8"/>
      <c r="M422" s="8"/>
    </row>
    <row r="423" spans="1:13" x14ac:dyDescent="0.2">
      <c r="A423" s="7" t="s">
        <v>796</v>
      </c>
      <c r="B423" s="7" t="s">
        <v>1006</v>
      </c>
      <c r="C423" s="8"/>
      <c r="D423" s="8"/>
      <c r="E423" s="8" t="str">
        <f t="shared" si="24"/>
        <v xml:space="preserve"> </v>
      </c>
      <c r="F423" s="8">
        <v>558.87716999999998</v>
      </c>
      <c r="G423" s="8" t="str">
        <f t="shared" si="25"/>
        <v/>
      </c>
      <c r="H423" s="8"/>
      <c r="I423" s="8"/>
      <c r="J423" s="8"/>
      <c r="K423" s="8"/>
      <c r="L423" s="8"/>
      <c r="M423" s="8"/>
    </row>
    <row r="424" spans="1:13" x14ac:dyDescent="0.2">
      <c r="A424" s="7" t="s">
        <v>524</v>
      </c>
      <c r="B424" s="7" t="s">
        <v>162</v>
      </c>
      <c r="C424" s="8"/>
      <c r="D424" s="8"/>
      <c r="E424" s="8" t="str">
        <f t="shared" si="24"/>
        <v xml:space="preserve"> </v>
      </c>
      <c r="F424" s="8">
        <v>1722.57152</v>
      </c>
      <c r="G424" s="8" t="str">
        <f t="shared" si="25"/>
        <v/>
      </c>
      <c r="H424" s="8"/>
      <c r="I424" s="8"/>
      <c r="J424" s="8"/>
      <c r="K424" s="8"/>
      <c r="L424" s="8"/>
      <c r="M424" s="8"/>
    </row>
    <row r="425" spans="1:13" x14ac:dyDescent="0.2">
      <c r="A425" s="7" t="s">
        <v>762</v>
      </c>
      <c r="B425" s="7" t="s">
        <v>1119</v>
      </c>
      <c r="C425" s="8"/>
      <c r="D425" s="8"/>
      <c r="E425" s="8" t="str">
        <f t="shared" si="24"/>
        <v xml:space="preserve"> </v>
      </c>
      <c r="F425" s="8">
        <v>2169.1897600000002</v>
      </c>
      <c r="G425" s="8" t="str">
        <f t="shared" si="25"/>
        <v/>
      </c>
      <c r="H425" s="8"/>
      <c r="I425" s="8"/>
      <c r="J425" s="8"/>
      <c r="K425" s="8"/>
      <c r="L425" s="8"/>
      <c r="M425" s="8"/>
    </row>
    <row r="426" spans="1:13" x14ac:dyDescent="0.2">
      <c r="A426" s="7" t="s">
        <v>1390</v>
      </c>
      <c r="B426" s="7" t="s">
        <v>129</v>
      </c>
      <c r="C426" s="8"/>
      <c r="D426" s="8"/>
      <c r="E426" s="8" t="str">
        <f t="shared" si="24"/>
        <v xml:space="preserve"> </v>
      </c>
      <c r="F426" s="8"/>
      <c r="G426" s="8" t="str">
        <f t="shared" si="25"/>
        <v xml:space="preserve"> </v>
      </c>
      <c r="H426" s="8"/>
      <c r="I426" s="8"/>
      <c r="J426" s="8"/>
      <c r="K426" s="8"/>
      <c r="L426" s="8"/>
      <c r="M426" s="8"/>
    </row>
    <row r="427" spans="1:13" x14ac:dyDescent="0.2">
      <c r="A427" s="7" t="s">
        <v>1516</v>
      </c>
      <c r="B427" s="7" t="s">
        <v>1010</v>
      </c>
      <c r="C427" s="8"/>
      <c r="D427" s="8"/>
      <c r="E427" s="8" t="str">
        <f t="shared" si="24"/>
        <v xml:space="preserve"> </v>
      </c>
      <c r="F427" s="8"/>
      <c r="G427" s="8" t="str">
        <f t="shared" si="25"/>
        <v xml:space="preserve"> </v>
      </c>
      <c r="H427" s="8"/>
      <c r="I427" s="8"/>
      <c r="J427" s="8"/>
      <c r="K427" s="8"/>
      <c r="L427" s="8"/>
      <c r="M427" s="8"/>
    </row>
    <row r="428" spans="1:13" x14ac:dyDescent="0.2">
      <c r="A428" s="7" t="s">
        <v>955</v>
      </c>
      <c r="B428" s="7" t="s">
        <v>1314</v>
      </c>
      <c r="C428" s="8"/>
      <c r="D428" s="8"/>
      <c r="E428" s="8" t="str">
        <f t="shared" si="24"/>
        <v xml:space="preserve"> </v>
      </c>
      <c r="F428" s="8">
        <v>50.472900000000003</v>
      </c>
      <c r="G428" s="8" t="str">
        <f t="shared" si="25"/>
        <v/>
      </c>
      <c r="H428" s="8"/>
      <c r="I428" s="8"/>
      <c r="J428" s="8"/>
      <c r="K428" s="8">
        <v>50.472900000000003</v>
      </c>
      <c r="L428" s="8"/>
      <c r="M428" s="8"/>
    </row>
    <row r="429" spans="1:13" x14ac:dyDescent="0.2">
      <c r="A429" s="7" t="s">
        <v>584</v>
      </c>
      <c r="B429" s="7" t="s">
        <v>1496</v>
      </c>
      <c r="C429" s="8"/>
      <c r="D429" s="8"/>
      <c r="E429" s="8" t="str">
        <f t="shared" si="24"/>
        <v xml:space="preserve"> </v>
      </c>
      <c r="F429" s="8"/>
      <c r="G429" s="8" t="str">
        <f t="shared" si="25"/>
        <v xml:space="preserve"> </v>
      </c>
      <c r="H429" s="8"/>
      <c r="I429" s="8"/>
      <c r="J429" s="8"/>
      <c r="K429" s="8"/>
      <c r="L429" s="8"/>
      <c r="M429" s="8"/>
    </row>
    <row r="430" spans="1:13" ht="25.5" x14ac:dyDescent="0.2">
      <c r="A430" s="7" t="s">
        <v>213</v>
      </c>
      <c r="B430" s="7" t="s">
        <v>1619</v>
      </c>
      <c r="C430" s="8"/>
      <c r="D430" s="8"/>
      <c r="E430" s="8" t="str">
        <f t="shared" si="24"/>
        <v xml:space="preserve"> </v>
      </c>
      <c r="F430" s="8">
        <v>50.472900000000003</v>
      </c>
      <c r="G430" s="8" t="str">
        <f t="shared" si="25"/>
        <v/>
      </c>
      <c r="H430" s="8"/>
      <c r="I430" s="8"/>
      <c r="J430" s="8"/>
      <c r="K430" s="8">
        <v>50.472900000000003</v>
      </c>
      <c r="L430" s="8"/>
      <c r="M430" s="8"/>
    </row>
    <row r="431" spans="1:13" x14ac:dyDescent="0.2">
      <c r="A431" s="7" t="s">
        <v>965</v>
      </c>
      <c r="B431" s="7" t="s">
        <v>1118</v>
      </c>
      <c r="C431" s="8"/>
      <c r="D431" s="8"/>
      <c r="E431" s="8" t="str">
        <f t="shared" si="24"/>
        <v xml:space="preserve"> </v>
      </c>
      <c r="F431" s="8">
        <v>11.99394</v>
      </c>
      <c r="G431" s="8" t="str">
        <f t="shared" si="25"/>
        <v/>
      </c>
      <c r="H431" s="8"/>
      <c r="I431" s="8"/>
      <c r="J431" s="8"/>
      <c r="K431" s="8">
        <v>11.99394</v>
      </c>
      <c r="L431" s="8"/>
      <c r="M431" s="8"/>
    </row>
    <row r="432" spans="1:13" x14ac:dyDescent="0.2">
      <c r="A432" s="7" t="s">
        <v>411</v>
      </c>
      <c r="B432" s="7" t="s">
        <v>867</v>
      </c>
      <c r="C432" s="8"/>
      <c r="D432" s="8"/>
      <c r="E432" s="8" t="str">
        <f t="shared" si="24"/>
        <v xml:space="preserve"> </v>
      </c>
      <c r="F432" s="8">
        <v>438.77614999999997</v>
      </c>
      <c r="G432" s="8" t="str">
        <f t="shared" si="25"/>
        <v/>
      </c>
      <c r="H432" s="8"/>
      <c r="I432" s="8"/>
      <c r="J432" s="8"/>
      <c r="K432" s="8">
        <v>438.77614999999997</v>
      </c>
      <c r="L432" s="8"/>
      <c r="M432" s="8"/>
    </row>
    <row r="433" spans="1:13" ht="25.5" x14ac:dyDescent="0.2">
      <c r="A433" s="7" t="s">
        <v>858</v>
      </c>
      <c r="B433" s="7" t="s">
        <v>1275</v>
      </c>
      <c r="C433" s="8"/>
      <c r="D433" s="8"/>
      <c r="E433" s="8" t="str">
        <f t="shared" si="24"/>
        <v xml:space="preserve"> </v>
      </c>
      <c r="F433" s="8">
        <v>3919.7580400000002</v>
      </c>
      <c r="G433" s="8" t="str">
        <f t="shared" si="25"/>
        <v/>
      </c>
      <c r="H433" s="8"/>
      <c r="I433" s="8"/>
      <c r="J433" s="8"/>
      <c r="K433" s="8"/>
      <c r="L433" s="8"/>
      <c r="M433" s="8"/>
    </row>
    <row r="434" spans="1:13" x14ac:dyDescent="0.2">
      <c r="A434" s="7" t="s">
        <v>1093</v>
      </c>
      <c r="B434" s="7" t="s">
        <v>280</v>
      </c>
      <c r="C434" s="8"/>
      <c r="D434" s="8"/>
      <c r="E434" s="8" t="str">
        <f t="shared" si="24"/>
        <v xml:space="preserve"> </v>
      </c>
      <c r="F434" s="8">
        <v>87062.634319999997</v>
      </c>
      <c r="G434" s="8" t="str">
        <f t="shared" si="25"/>
        <v/>
      </c>
      <c r="H434" s="8"/>
      <c r="I434" s="8"/>
      <c r="J434" s="8"/>
      <c r="K434" s="8">
        <v>86162.916790000003</v>
      </c>
      <c r="L434" s="8"/>
      <c r="M434" s="8"/>
    </row>
    <row r="435" spans="1:13" x14ac:dyDescent="0.2">
      <c r="A435" s="7" t="s">
        <v>1323</v>
      </c>
      <c r="B435" s="7" t="s">
        <v>35</v>
      </c>
      <c r="C435" s="8"/>
      <c r="D435" s="8"/>
      <c r="E435" s="8" t="str">
        <f t="shared" si="24"/>
        <v xml:space="preserve"> </v>
      </c>
      <c r="F435" s="8">
        <v>9.5061400000000003</v>
      </c>
      <c r="G435" s="8" t="str">
        <f t="shared" si="25"/>
        <v/>
      </c>
      <c r="H435" s="8"/>
      <c r="I435" s="8"/>
      <c r="J435" s="8"/>
      <c r="K435" s="8">
        <v>9.7561400000000003</v>
      </c>
      <c r="L435" s="8"/>
      <c r="M435" s="8"/>
    </row>
    <row r="436" spans="1:13" ht="25.5" x14ac:dyDescent="0.2">
      <c r="A436" s="7" t="s">
        <v>616</v>
      </c>
      <c r="B436" s="7" t="s">
        <v>1478</v>
      </c>
      <c r="C436" s="8"/>
      <c r="D436" s="8"/>
      <c r="E436" s="8" t="str">
        <f t="shared" si="24"/>
        <v xml:space="preserve"> </v>
      </c>
      <c r="F436" s="8">
        <v>9.7561400000000003</v>
      </c>
      <c r="G436" s="8" t="str">
        <f t="shared" si="25"/>
        <v/>
      </c>
      <c r="H436" s="8"/>
      <c r="I436" s="8"/>
      <c r="J436" s="8"/>
      <c r="K436" s="8">
        <v>9.7561400000000003</v>
      </c>
      <c r="L436" s="8"/>
      <c r="M436" s="8"/>
    </row>
    <row r="437" spans="1:13" ht="25.5" x14ac:dyDescent="0.2">
      <c r="A437" s="7" t="s">
        <v>1388</v>
      </c>
      <c r="B437" s="7" t="s">
        <v>720</v>
      </c>
      <c r="C437" s="8"/>
      <c r="D437" s="8"/>
      <c r="E437" s="8" t="str">
        <f t="shared" si="24"/>
        <v xml:space="preserve"> </v>
      </c>
      <c r="F437" s="8">
        <v>-0.25</v>
      </c>
      <c r="G437" s="8" t="str">
        <f t="shared" si="25"/>
        <v/>
      </c>
      <c r="H437" s="8"/>
      <c r="I437" s="8"/>
      <c r="J437" s="8"/>
      <c r="K437" s="8"/>
      <c r="L437" s="8"/>
      <c r="M437" s="8"/>
    </row>
    <row r="438" spans="1:13" x14ac:dyDescent="0.2">
      <c r="A438" s="7" t="s">
        <v>871</v>
      </c>
      <c r="B438" s="7" t="s">
        <v>70</v>
      </c>
      <c r="C438" s="8"/>
      <c r="D438" s="8"/>
      <c r="E438" s="8" t="str">
        <f t="shared" si="24"/>
        <v xml:space="preserve"> </v>
      </c>
      <c r="F438" s="8">
        <v>86153.160650000005</v>
      </c>
      <c r="G438" s="8" t="str">
        <f t="shared" si="25"/>
        <v/>
      </c>
      <c r="H438" s="8"/>
      <c r="I438" s="8"/>
      <c r="J438" s="8"/>
      <c r="K438" s="8">
        <v>86153.160650000005</v>
      </c>
      <c r="L438" s="8"/>
      <c r="M438" s="8"/>
    </row>
    <row r="439" spans="1:13" x14ac:dyDescent="0.2">
      <c r="A439" s="7" t="s">
        <v>373</v>
      </c>
      <c r="B439" s="7" t="s">
        <v>1268</v>
      </c>
      <c r="C439" s="8"/>
      <c r="D439" s="8"/>
      <c r="E439" s="8" t="str">
        <f t="shared" si="24"/>
        <v xml:space="preserve"> </v>
      </c>
      <c r="F439" s="8">
        <v>899.96753000000001</v>
      </c>
      <c r="G439" s="8" t="str">
        <f t="shared" si="25"/>
        <v/>
      </c>
      <c r="H439" s="8"/>
      <c r="I439" s="8"/>
      <c r="J439" s="8"/>
      <c r="K439" s="8"/>
      <c r="L439" s="8"/>
      <c r="M439" s="8"/>
    </row>
    <row r="440" spans="1:13" x14ac:dyDescent="0.2">
      <c r="A440" s="7" t="s">
        <v>467</v>
      </c>
      <c r="B440" s="7" t="s">
        <v>1123</v>
      </c>
      <c r="C440" s="8"/>
      <c r="D440" s="8"/>
      <c r="E440" s="8" t="str">
        <f t="shared" si="24"/>
        <v xml:space="preserve"> </v>
      </c>
      <c r="F440" s="8">
        <v>3506.26433</v>
      </c>
      <c r="G440" s="8" t="str">
        <f t="shared" si="25"/>
        <v/>
      </c>
      <c r="H440" s="8"/>
      <c r="I440" s="8"/>
      <c r="J440" s="8"/>
      <c r="K440" s="8">
        <v>3452.55393</v>
      </c>
      <c r="L440" s="8"/>
      <c r="M440" s="8"/>
    </row>
    <row r="441" spans="1:13" ht="25.5" x14ac:dyDescent="0.2">
      <c r="A441" s="7" t="s">
        <v>1461</v>
      </c>
      <c r="B441" s="7" t="s">
        <v>117</v>
      </c>
      <c r="C441" s="8"/>
      <c r="D441" s="8"/>
      <c r="E441" s="8" t="str">
        <f t="shared" si="24"/>
        <v xml:space="preserve"> </v>
      </c>
      <c r="F441" s="8">
        <v>3452.55393</v>
      </c>
      <c r="G441" s="8" t="str">
        <f t="shared" si="25"/>
        <v/>
      </c>
      <c r="H441" s="8"/>
      <c r="I441" s="8"/>
      <c r="J441" s="8"/>
      <c r="K441" s="8">
        <v>3452.55393</v>
      </c>
      <c r="L441" s="8"/>
      <c r="M441" s="8"/>
    </row>
    <row r="442" spans="1:13" ht="25.5" x14ac:dyDescent="0.2">
      <c r="A442" s="7" t="s">
        <v>873</v>
      </c>
      <c r="B442" s="7" t="s">
        <v>1105</v>
      </c>
      <c r="C442" s="8"/>
      <c r="D442" s="8"/>
      <c r="E442" s="8" t="str">
        <f t="shared" si="24"/>
        <v xml:space="preserve"> </v>
      </c>
      <c r="F442" s="8">
        <v>44.019399999999997</v>
      </c>
      <c r="G442" s="8" t="str">
        <f t="shared" si="25"/>
        <v/>
      </c>
      <c r="H442" s="8"/>
      <c r="I442" s="8"/>
      <c r="J442" s="8"/>
      <c r="K442" s="8"/>
      <c r="L442" s="8"/>
      <c r="M442" s="8"/>
    </row>
    <row r="443" spans="1:13" ht="25.5" x14ac:dyDescent="0.2">
      <c r="A443" s="7" t="s">
        <v>1356</v>
      </c>
      <c r="B443" s="7" t="s">
        <v>1087</v>
      </c>
      <c r="C443" s="8"/>
      <c r="D443" s="8"/>
      <c r="E443" s="8" t="str">
        <f t="shared" si="24"/>
        <v xml:space="preserve"> </v>
      </c>
      <c r="F443" s="8">
        <v>4.6909999999999998</v>
      </c>
      <c r="G443" s="8" t="str">
        <f t="shared" si="25"/>
        <v/>
      </c>
      <c r="H443" s="8"/>
      <c r="I443" s="8"/>
      <c r="J443" s="8"/>
      <c r="K443" s="8"/>
      <c r="L443" s="8"/>
      <c r="M443" s="8"/>
    </row>
    <row r="444" spans="1:13" ht="25.5" x14ac:dyDescent="0.2">
      <c r="A444" s="7" t="s">
        <v>102</v>
      </c>
      <c r="B444" s="7" t="s">
        <v>67</v>
      </c>
      <c r="C444" s="8"/>
      <c r="D444" s="8"/>
      <c r="E444" s="8" t="str">
        <f t="shared" si="24"/>
        <v xml:space="preserve"> </v>
      </c>
      <c r="F444" s="8">
        <v>5</v>
      </c>
      <c r="G444" s="8" t="str">
        <f t="shared" si="25"/>
        <v/>
      </c>
      <c r="H444" s="8"/>
      <c r="I444" s="8"/>
      <c r="J444" s="8"/>
      <c r="K444" s="8"/>
      <c r="L444" s="8"/>
      <c r="M444" s="8"/>
    </row>
    <row r="445" spans="1:13" ht="25.5" x14ac:dyDescent="0.2">
      <c r="A445" s="7" t="s">
        <v>1539</v>
      </c>
      <c r="B445" s="7" t="s">
        <v>1299</v>
      </c>
      <c r="C445" s="8"/>
      <c r="D445" s="8"/>
      <c r="E445" s="8" t="str">
        <f t="shared" si="24"/>
        <v xml:space="preserve"> </v>
      </c>
      <c r="F445" s="8">
        <v>1116.11184</v>
      </c>
      <c r="G445" s="8" t="str">
        <f t="shared" si="25"/>
        <v/>
      </c>
      <c r="H445" s="8"/>
      <c r="I445" s="8"/>
      <c r="J445" s="8"/>
      <c r="K445" s="8">
        <v>265.77190000000002</v>
      </c>
      <c r="L445" s="8"/>
      <c r="M445" s="8"/>
    </row>
    <row r="446" spans="1:13" ht="25.5" x14ac:dyDescent="0.2">
      <c r="A446" s="7" t="s">
        <v>0</v>
      </c>
      <c r="B446" s="7" t="s">
        <v>101</v>
      </c>
      <c r="C446" s="8"/>
      <c r="D446" s="8"/>
      <c r="E446" s="8" t="str">
        <f t="shared" si="24"/>
        <v xml:space="preserve"> </v>
      </c>
      <c r="F446" s="8">
        <v>265.77190000000002</v>
      </c>
      <c r="G446" s="8" t="str">
        <f t="shared" si="25"/>
        <v/>
      </c>
      <c r="H446" s="8"/>
      <c r="I446" s="8"/>
      <c r="J446" s="8"/>
      <c r="K446" s="8">
        <v>265.77190000000002</v>
      </c>
      <c r="L446" s="8"/>
      <c r="M446" s="8"/>
    </row>
    <row r="447" spans="1:13" ht="25.5" x14ac:dyDescent="0.2">
      <c r="A447" s="7" t="s">
        <v>783</v>
      </c>
      <c r="B447" s="7" t="s">
        <v>950</v>
      </c>
      <c r="C447" s="8"/>
      <c r="D447" s="8"/>
      <c r="E447" s="8" t="str">
        <f t="shared" si="24"/>
        <v xml:space="preserve"> </v>
      </c>
      <c r="F447" s="8">
        <v>377.12178</v>
      </c>
      <c r="G447" s="8" t="str">
        <f t="shared" si="25"/>
        <v/>
      </c>
      <c r="H447" s="8"/>
      <c r="I447" s="8"/>
      <c r="J447" s="8"/>
      <c r="K447" s="8"/>
      <c r="L447" s="8"/>
      <c r="M447" s="8"/>
    </row>
    <row r="448" spans="1:13" ht="25.5" x14ac:dyDescent="0.2">
      <c r="A448" s="7" t="s">
        <v>821</v>
      </c>
      <c r="B448" s="7" t="s">
        <v>300</v>
      </c>
      <c r="C448" s="8"/>
      <c r="D448" s="8"/>
      <c r="E448" s="8" t="str">
        <f t="shared" si="24"/>
        <v xml:space="preserve"> </v>
      </c>
      <c r="F448" s="8">
        <v>176.80091999999999</v>
      </c>
      <c r="G448" s="8" t="str">
        <f t="shared" si="25"/>
        <v/>
      </c>
      <c r="H448" s="8"/>
      <c r="I448" s="8"/>
      <c r="J448" s="8"/>
      <c r="K448" s="8"/>
      <c r="L448" s="8"/>
      <c r="M448" s="8"/>
    </row>
    <row r="449" spans="1:13" ht="25.5" x14ac:dyDescent="0.2">
      <c r="A449" s="7" t="s">
        <v>1181</v>
      </c>
      <c r="B449" s="7" t="s">
        <v>1162</v>
      </c>
      <c r="C449" s="8"/>
      <c r="D449" s="8"/>
      <c r="E449" s="8" t="str">
        <f t="shared" si="24"/>
        <v xml:space="preserve"> </v>
      </c>
      <c r="F449" s="8">
        <v>15</v>
      </c>
      <c r="G449" s="8" t="str">
        <f t="shared" si="25"/>
        <v/>
      </c>
      <c r="H449" s="8"/>
      <c r="I449" s="8"/>
      <c r="J449" s="8"/>
      <c r="K449" s="8"/>
      <c r="L449" s="8"/>
      <c r="M449" s="8"/>
    </row>
    <row r="450" spans="1:13" ht="25.5" x14ac:dyDescent="0.2">
      <c r="A450" s="7" t="s">
        <v>376</v>
      </c>
      <c r="B450" s="7" t="s">
        <v>1457</v>
      </c>
      <c r="C450" s="8"/>
      <c r="D450" s="8"/>
      <c r="E450" s="8" t="str">
        <f t="shared" si="24"/>
        <v xml:space="preserve"> </v>
      </c>
      <c r="F450" s="8">
        <v>281.41723999999999</v>
      </c>
      <c r="G450" s="8" t="str">
        <f t="shared" si="25"/>
        <v/>
      </c>
      <c r="H450" s="8"/>
      <c r="I450" s="8"/>
      <c r="J450" s="8"/>
      <c r="K450" s="8"/>
      <c r="L450" s="8"/>
      <c r="M450" s="8"/>
    </row>
    <row r="451" spans="1:13" x14ac:dyDescent="0.2">
      <c r="A451" s="7" t="s">
        <v>1419</v>
      </c>
      <c r="B451" s="7" t="s">
        <v>1536</v>
      </c>
      <c r="C451" s="8"/>
      <c r="D451" s="8"/>
      <c r="E451" s="8" t="str">
        <f t="shared" si="24"/>
        <v xml:space="preserve"> </v>
      </c>
      <c r="F451" s="8">
        <v>344.37045000000001</v>
      </c>
      <c r="G451" s="8" t="str">
        <f t="shared" si="25"/>
        <v/>
      </c>
      <c r="H451" s="8"/>
      <c r="I451" s="8"/>
      <c r="J451" s="8"/>
      <c r="K451" s="8"/>
      <c r="L451" s="8"/>
      <c r="M451" s="8"/>
    </row>
    <row r="452" spans="1:13" x14ac:dyDescent="0.2">
      <c r="A452" s="7" t="s">
        <v>948</v>
      </c>
      <c r="B452" s="7" t="s">
        <v>776</v>
      </c>
      <c r="C452" s="8"/>
      <c r="D452" s="8"/>
      <c r="E452" s="8" t="str">
        <f t="shared" si="24"/>
        <v xml:space="preserve"> </v>
      </c>
      <c r="F452" s="8">
        <v>344.37045000000001</v>
      </c>
      <c r="G452" s="8" t="str">
        <f t="shared" si="25"/>
        <v/>
      </c>
      <c r="H452" s="8"/>
      <c r="I452" s="8"/>
      <c r="J452" s="8"/>
      <c r="K452" s="8"/>
      <c r="L452" s="8"/>
      <c r="M452" s="8"/>
    </row>
    <row r="453" spans="1:13" ht="25.5" x14ac:dyDescent="0.2">
      <c r="A453" s="7" t="s">
        <v>1325</v>
      </c>
      <c r="B453" s="7" t="s">
        <v>1438</v>
      </c>
      <c r="C453" s="8"/>
      <c r="D453" s="8"/>
      <c r="E453" s="8" t="str">
        <f t="shared" si="24"/>
        <v xml:space="preserve"> </v>
      </c>
      <c r="F453" s="8">
        <v>1670.09229</v>
      </c>
      <c r="G453" s="8" t="str">
        <f t="shared" si="25"/>
        <v/>
      </c>
      <c r="H453" s="8"/>
      <c r="I453" s="8"/>
      <c r="J453" s="8"/>
      <c r="K453" s="8">
        <v>1552.8709899999999</v>
      </c>
      <c r="L453" s="8"/>
      <c r="M453" s="8"/>
    </row>
    <row r="454" spans="1:13" ht="25.5" x14ac:dyDescent="0.2">
      <c r="A454" s="7" t="s">
        <v>434</v>
      </c>
      <c r="B454" s="7" t="s">
        <v>355</v>
      </c>
      <c r="C454" s="8"/>
      <c r="D454" s="8"/>
      <c r="E454" s="8" t="str">
        <f t="shared" si="24"/>
        <v xml:space="preserve"> </v>
      </c>
      <c r="F454" s="8">
        <v>1552.8709899999999</v>
      </c>
      <c r="G454" s="8" t="str">
        <f t="shared" si="25"/>
        <v/>
      </c>
      <c r="H454" s="8"/>
      <c r="I454" s="8"/>
      <c r="J454" s="8"/>
      <c r="K454" s="8">
        <v>1552.8709899999999</v>
      </c>
      <c r="L454" s="8"/>
      <c r="M454" s="8"/>
    </row>
    <row r="455" spans="1:13" ht="25.5" x14ac:dyDescent="0.2">
      <c r="A455" s="7" t="s">
        <v>988</v>
      </c>
      <c r="B455" s="7" t="s">
        <v>882</v>
      </c>
      <c r="C455" s="8"/>
      <c r="D455" s="8"/>
      <c r="E455" s="8" t="str">
        <f t="shared" ref="E455:E518" si="28">IF(C455=0," ",IF(D455/C455*100&gt;200,"свыше 200",IF(D455/C455&gt;0,D455/C455*100,"")))</f>
        <v xml:space="preserve"> </v>
      </c>
      <c r="F455" s="8">
        <v>117.2213</v>
      </c>
      <c r="G455" s="8" t="str">
        <f t="shared" si="25"/>
        <v/>
      </c>
      <c r="H455" s="8"/>
      <c r="I455" s="8"/>
      <c r="J455" s="8"/>
      <c r="K455" s="8"/>
      <c r="L455" s="8"/>
      <c r="M455" s="8"/>
    </row>
    <row r="456" spans="1:13" x14ac:dyDescent="0.2">
      <c r="A456" s="7" t="s">
        <v>313</v>
      </c>
      <c r="B456" s="7" t="s">
        <v>825</v>
      </c>
      <c r="C456" s="8"/>
      <c r="D456" s="8"/>
      <c r="E456" s="8" t="str">
        <f t="shared" si="28"/>
        <v xml:space="preserve"> </v>
      </c>
      <c r="F456" s="8">
        <v>1284.0999999999999</v>
      </c>
      <c r="G456" s="8" t="str">
        <f t="shared" si="25"/>
        <v/>
      </c>
      <c r="H456" s="8"/>
      <c r="I456" s="8"/>
      <c r="J456" s="8"/>
      <c r="K456" s="8"/>
      <c r="L456" s="8"/>
      <c r="M456" s="8"/>
    </row>
    <row r="457" spans="1:13" ht="25.5" x14ac:dyDescent="0.2">
      <c r="A457" s="7" t="s">
        <v>209</v>
      </c>
      <c r="B457" s="7" t="s">
        <v>1257</v>
      </c>
      <c r="C457" s="8"/>
      <c r="D457" s="8"/>
      <c r="E457" s="8" t="str">
        <f t="shared" si="28"/>
        <v xml:space="preserve"> </v>
      </c>
      <c r="F457" s="8">
        <v>2883.1324199999999</v>
      </c>
      <c r="G457" s="8" t="str">
        <f t="shared" si="25"/>
        <v/>
      </c>
      <c r="H457" s="8"/>
      <c r="I457" s="8"/>
      <c r="J457" s="8"/>
      <c r="K457" s="8"/>
      <c r="L457" s="8"/>
      <c r="M457" s="8"/>
    </row>
    <row r="458" spans="1:13" x14ac:dyDescent="0.2">
      <c r="A458" s="7" t="s">
        <v>75</v>
      </c>
      <c r="B458" s="7" t="s">
        <v>978</v>
      </c>
      <c r="C458" s="8"/>
      <c r="D458" s="8"/>
      <c r="E458" s="8" t="str">
        <f t="shared" si="28"/>
        <v xml:space="preserve"> </v>
      </c>
      <c r="F458" s="8">
        <v>4553.7797899999996</v>
      </c>
      <c r="G458" s="8" t="str">
        <f t="shared" ref="G458:G521" si="29">IF(F458=0," ",IF(D458/F458*100&gt;200,"свыше 200",IF(D458/F458&gt;0,D458/F458*100,"")))</f>
        <v/>
      </c>
      <c r="H458" s="8"/>
      <c r="I458" s="8"/>
      <c r="J458" s="8"/>
      <c r="K458" s="8"/>
      <c r="L458" s="8"/>
      <c r="M458" s="8"/>
    </row>
    <row r="459" spans="1:13" ht="25.5" x14ac:dyDescent="0.2">
      <c r="A459" s="7" t="s">
        <v>689</v>
      </c>
      <c r="B459" s="7" t="s">
        <v>638</v>
      </c>
      <c r="C459" s="8"/>
      <c r="D459" s="8"/>
      <c r="E459" s="8" t="str">
        <f t="shared" si="28"/>
        <v xml:space="preserve"> </v>
      </c>
      <c r="F459" s="8">
        <v>334.08731</v>
      </c>
      <c r="G459" s="8" t="str">
        <f t="shared" si="29"/>
        <v/>
      </c>
      <c r="H459" s="8"/>
      <c r="I459" s="8"/>
      <c r="J459" s="8"/>
      <c r="K459" s="8">
        <v>334.08731</v>
      </c>
      <c r="L459" s="8"/>
      <c r="M459" s="8"/>
    </row>
    <row r="460" spans="1:13" ht="25.5" x14ac:dyDescent="0.2">
      <c r="A460" s="7" t="s">
        <v>28</v>
      </c>
      <c r="B460" s="7" t="s">
        <v>531</v>
      </c>
      <c r="C460" s="8"/>
      <c r="D460" s="8"/>
      <c r="E460" s="8" t="str">
        <f t="shared" si="28"/>
        <v xml:space="preserve"> </v>
      </c>
      <c r="F460" s="8">
        <v>334.08731</v>
      </c>
      <c r="G460" s="8" t="str">
        <f t="shared" si="29"/>
        <v/>
      </c>
      <c r="H460" s="8"/>
      <c r="I460" s="8"/>
      <c r="J460" s="8"/>
      <c r="K460" s="8">
        <v>334.08731</v>
      </c>
      <c r="L460" s="8"/>
      <c r="M460" s="8"/>
    </row>
    <row r="461" spans="1:13" x14ac:dyDescent="0.2">
      <c r="A461" s="7" t="s">
        <v>1613</v>
      </c>
      <c r="B461" s="7" t="s">
        <v>207</v>
      </c>
      <c r="C461" s="8"/>
      <c r="D461" s="8"/>
      <c r="E461" s="8" t="str">
        <f t="shared" si="28"/>
        <v xml:space="preserve"> </v>
      </c>
      <c r="F461" s="8">
        <v>281.01799</v>
      </c>
      <c r="G461" s="8" t="str">
        <f t="shared" si="29"/>
        <v/>
      </c>
      <c r="H461" s="8"/>
      <c r="I461" s="8"/>
      <c r="J461" s="8"/>
      <c r="K461" s="8">
        <v>281.01799</v>
      </c>
      <c r="L461" s="8"/>
      <c r="M461" s="8"/>
    </row>
    <row r="462" spans="1:13" ht="25.5" x14ac:dyDescent="0.2">
      <c r="A462" s="7" t="s">
        <v>76</v>
      </c>
      <c r="B462" s="7" t="s">
        <v>1408</v>
      </c>
      <c r="C462" s="8"/>
      <c r="D462" s="8"/>
      <c r="E462" s="8" t="str">
        <f t="shared" si="28"/>
        <v xml:space="preserve"> </v>
      </c>
      <c r="F462" s="8">
        <v>281.01799</v>
      </c>
      <c r="G462" s="8" t="str">
        <f t="shared" si="29"/>
        <v/>
      </c>
      <c r="H462" s="8"/>
      <c r="I462" s="8"/>
      <c r="J462" s="8"/>
      <c r="K462" s="8">
        <v>281.01799</v>
      </c>
      <c r="L462" s="8"/>
      <c r="M462" s="8"/>
    </row>
    <row r="463" spans="1:13" x14ac:dyDescent="0.2">
      <c r="A463" s="7" t="s">
        <v>1279</v>
      </c>
      <c r="B463" s="7" t="s">
        <v>161</v>
      </c>
      <c r="C463" s="8"/>
      <c r="D463" s="8"/>
      <c r="E463" s="8" t="str">
        <f t="shared" si="28"/>
        <v xml:space="preserve"> </v>
      </c>
      <c r="F463" s="8">
        <v>1542.5048899999999</v>
      </c>
      <c r="G463" s="8" t="str">
        <f t="shared" si="29"/>
        <v/>
      </c>
      <c r="H463" s="8"/>
      <c r="I463" s="8"/>
      <c r="J463" s="8"/>
      <c r="K463" s="8"/>
      <c r="L463" s="8"/>
      <c r="M463" s="8"/>
    </row>
    <row r="464" spans="1:13" ht="25.5" x14ac:dyDescent="0.2">
      <c r="A464" s="7" t="s">
        <v>331</v>
      </c>
      <c r="B464" s="7" t="s">
        <v>1462</v>
      </c>
      <c r="C464" s="8"/>
      <c r="D464" s="8"/>
      <c r="E464" s="8" t="str">
        <f t="shared" si="28"/>
        <v xml:space="preserve"> </v>
      </c>
      <c r="F464" s="8">
        <v>1539.5048899999999</v>
      </c>
      <c r="G464" s="8" t="str">
        <f t="shared" si="29"/>
        <v/>
      </c>
      <c r="H464" s="8"/>
      <c r="I464" s="8"/>
      <c r="J464" s="8"/>
      <c r="K464" s="8"/>
      <c r="L464" s="8"/>
      <c r="M464" s="8"/>
    </row>
    <row r="465" spans="1:13" ht="25.5" x14ac:dyDescent="0.2">
      <c r="A465" s="7" t="s">
        <v>570</v>
      </c>
      <c r="B465" s="7" t="s">
        <v>98</v>
      </c>
      <c r="C465" s="8"/>
      <c r="D465" s="8"/>
      <c r="E465" s="8" t="str">
        <f t="shared" si="28"/>
        <v xml:space="preserve"> </v>
      </c>
      <c r="F465" s="8">
        <v>3</v>
      </c>
      <c r="G465" s="8" t="str">
        <f t="shared" si="29"/>
        <v/>
      </c>
      <c r="H465" s="8"/>
      <c r="I465" s="8"/>
      <c r="J465" s="8"/>
      <c r="K465" s="8"/>
      <c r="L465" s="8"/>
      <c r="M465" s="8"/>
    </row>
    <row r="466" spans="1:13" x14ac:dyDescent="0.2">
      <c r="A466" s="7" t="s">
        <v>276</v>
      </c>
      <c r="B466" s="7" t="s">
        <v>1135</v>
      </c>
      <c r="C466" s="8"/>
      <c r="D466" s="8"/>
      <c r="E466" s="8" t="str">
        <f t="shared" si="28"/>
        <v xml:space="preserve"> </v>
      </c>
      <c r="F466" s="8">
        <v>35182.730309999999</v>
      </c>
      <c r="G466" s="8" t="str">
        <f t="shared" si="29"/>
        <v/>
      </c>
      <c r="H466" s="8"/>
      <c r="I466" s="8"/>
      <c r="J466" s="8"/>
      <c r="K466" s="8">
        <v>1873.43551</v>
      </c>
      <c r="L466" s="8"/>
      <c r="M466" s="8"/>
    </row>
    <row r="467" spans="1:13" x14ac:dyDescent="0.2">
      <c r="A467" s="7" t="s">
        <v>358</v>
      </c>
      <c r="B467" s="7" t="s">
        <v>1178</v>
      </c>
      <c r="C467" s="8"/>
      <c r="D467" s="8"/>
      <c r="E467" s="8" t="str">
        <f t="shared" si="28"/>
        <v xml:space="preserve"> </v>
      </c>
      <c r="F467" s="8">
        <v>1873.43551</v>
      </c>
      <c r="G467" s="8" t="str">
        <f t="shared" si="29"/>
        <v/>
      </c>
      <c r="H467" s="8"/>
      <c r="I467" s="8"/>
      <c r="J467" s="8"/>
      <c r="K467" s="8">
        <v>1873.43551</v>
      </c>
      <c r="L467" s="8"/>
      <c r="M467" s="8"/>
    </row>
    <row r="468" spans="1:13" x14ac:dyDescent="0.2">
      <c r="A468" s="7" t="s">
        <v>441</v>
      </c>
      <c r="B468" s="7" t="s">
        <v>166</v>
      </c>
      <c r="C468" s="8"/>
      <c r="D468" s="8"/>
      <c r="E468" s="8" t="str">
        <f t="shared" si="28"/>
        <v xml:space="preserve"> </v>
      </c>
      <c r="F468" s="8">
        <v>26990.816159999998</v>
      </c>
      <c r="G468" s="8" t="str">
        <f t="shared" si="29"/>
        <v/>
      </c>
      <c r="H468" s="8"/>
      <c r="I468" s="8"/>
      <c r="J468" s="8"/>
      <c r="K468" s="8"/>
      <c r="L468" s="8"/>
      <c r="M468" s="8"/>
    </row>
    <row r="469" spans="1:13" x14ac:dyDescent="0.2">
      <c r="A469" s="7" t="s">
        <v>480</v>
      </c>
      <c r="B469" s="7" t="s">
        <v>679</v>
      </c>
      <c r="C469" s="8"/>
      <c r="D469" s="8"/>
      <c r="E469" s="8" t="str">
        <f t="shared" si="28"/>
        <v xml:space="preserve"> </v>
      </c>
      <c r="F469" s="8">
        <v>5423.91788</v>
      </c>
      <c r="G469" s="8" t="str">
        <f t="shared" si="29"/>
        <v/>
      </c>
      <c r="H469" s="8"/>
      <c r="I469" s="8"/>
      <c r="J469" s="8"/>
      <c r="K469" s="8"/>
      <c r="L469" s="8"/>
      <c r="M469" s="8"/>
    </row>
    <row r="470" spans="1:13" x14ac:dyDescent="0.2">
      <c r="A470" s="7" t="s">
        <v>890</v>
      </c>
      <c r="B470" s="7" t="s">
        <v>949</v>
      </c>
      <c r="C470" s="8"/>
      <c r="D470" s="8"/>
      <c r="E470" s="8" t="str">
        <f t="shared" si="28"/>
        <v xml:space="preserve"> </v>
      </c>
      <c r="F470" s="8">
        <v>297.81785000000002</v>
      </c>
      <c r="G470" s="8" t="str">
        <f t="shared" si="29"/>
        <v/>
      </c>
      <c r="H470" s="8"/>
      <c r="I470" s="8"/>
      <c r="J470" s="8"/>
      <c r="K470" s="8"/>
      <c r="L470" s="8"/>
      <c r="M470" s="8"/>
    </row>
    <row r="471" spans="1:13" x14ac:dyDescent="0.2">
      <c r="A471" s="7" t="s">
        <v>771</v>
      </c>
      <c r="B471" s="7" t="s">
        <v>1329</v>
      </c>
      <c r="C471" s="8"/>
      <c r="D471" s="8"/>
      <c r="E471" s="8" t="str">
        <f t="shared" si="28"/>
        <v xml:space="preserve"> </v>
      </c>
      <c r="F471" s="8">
        <v>596.74291000000005</v>
      </c>
      <c r="G471" s="8" t="str">
        <f t="shared" si="29"/>
        <v/>
      </c>
      <c r="H471" s="8"/>
      <c r="I471" s="8"/>
      <c r="J471" s="8"/>
      <c r="K471" s="8"/>
      <c r="L471" s="8"/>
      <c r="M471" s="8"/>
    </row>
    <row r="472" spans="1:13" x14ac:dyDescent="0.2">
      <c r="A472" s="7" t="s">
        <v>496</v>
      </c>
      <c r="B472" s="7" t="s">
        <v>621</v>
      </c>
      <c r="C472" s="8">
        <v>41753.717929999999</v>
      </c>
      <c r="D472" s="8">
        <v>22034.069159999999</v>
      </c>
      <c r="E472" s="8">
        <f t="shared" si="28"/>
        <v>52.771514136633435</v>
      </c>
      <c r="F472" s="8">
        <v>14640.4756</v>
      </c>
      <c r="G472" s="8">
        <f t="shared" si="29"/>
        <v>150.50104765722227</v>
      </c>
      <c r="H472" s="8"/>
      <c r="I472" s="8">
        <v>674.37773000000004</v>
      </c>
      <c r="J472" s="8" t="str">
        <f t="shared" ref="J472:J529" si="30">IF(H472=0," ",IF(I472/H472*100&gt;200,"свыше 200",IF(I472/H472&gt;0,I472/H472*100,"")))</f>
        <v xml:space="preserve"> </v>
      </c>
      <c r="K472" s="8">
        <v>487.05408</v>
      </c>
      <c r="L472" s="8">
        <f t="shared" ref="L472:L529" si="31">IF(K472=0," ",IF(I472/K472*100&gt;200,"свыше 200",IF(I472/K472&gt;0,I472/K472*100,"")))</f>
        <v>138.46054425824747</v>
      </c>
      <c r="M472" s="8">
        <v>-316830.68771999999</v>
      </c>
    </row>
    <row r="473" spans="1:13" x14ac:dyDescent="0.2">
      <c r="A473" s="7" t="s">
        <v>206</v>
      </c>
      <c r="B473" s="7" t="s">
        <v>1231</v>
      </c>
      <c r="C473" s="8"/>
      <c r="D473" s="8">
        <v>1363.3928699999999</v>
      </c>
      <c r="E473" s="8" t="str">
        <f t="shared" si="28"/>
        <v xml:space="preserve"> </v>
      </c>
      <c r="F473" s="8">
        <v>369.02992999999998</v>
      </c>
      <c r="G473" s="8" t="str">
        <f t="shared" si="29"/>
        <v>свыше 200</v>
      </c>
      <c r="H473" s="8"/>
      <c r="I473" s="8">
        <v>674.37773000000004</v>
      </c>
      <c r="J473" s="8" t="str">
        <f t="shared" si="30"/>
        <v xml:space="preserve"> </v>
      </c>
      <c r="K473" s="8">
        <v>447.56810999999999</v>
      </c>
      <c r="L473" s="8">
        <f t="shared" si="31"/>
        <v>150.67600102250361</v>
      </c>
      <c r="M473" s="8">
        <v>-316830.68771999999</v>
      </c>
    </row>
    <row r="474" spans="1:13" x14ac:dyDescent="0.2">
      <c r="A474" s="7" t="s">
        <v>274</v>
      </c>
      <c r="B474" s="7" t="s">
        <v>1405</v>
      </c>
      <c r="C474" s="8"/>
      <c r="D474" s="8">
        <v>674.37773000000004</v>
      </c>
      <c r="E474" s="8" t="str">
        <f t="shared" si="28"/>
        <v xml:space="preserve"> </v>
      </c>
      <c r="F474" s="8">
        <v>447.56810999999999</v>
      </c>
      <c r="G474" s="8">
        <f t="shared" si="29"/>
        <v>150.67600102250361</v>
      </c>
      <c r="H474" s="8"/>
      <c r="I474" s="8">
        <v>674.37773000000004</v>
      </c>
      <c r="J474" s="8" t="str">
        <f t="shared" si="30"/>
        <v xml:space="preserve"> </v>
      </c>
      <c r="K474" s="8">
        <v>447.56810999999999</v>
      </c>
      <c r="L474" s="8">
        <f t="shared" si="31"/>
        <v>150.67600102250361</v>
      </c>
      <c r="M474" s="8">
        <v>-316830.68771999999</v>
      </c>
    </row>
    <row r="475" spans="1:13" x14ac:dyDescent="0.2">
      <c r="A475" s="7" t="s">
        <v>350</v>
      </c>
      <c r="B475" s="7" t="s">
        <v>1618</v>
      </c>
      <c r="C475" s="8"/>
      <c r="D475" s="8">
        <v>218.55984000000001</v>
      </c>
      <c r="E475" s="8" t="str">
        <f t="shared" si="28"/>
        <v xml:space="preserve"> </v>
      </c>
      <c r="F475" s="8">
        <v>-30.41273</v>
      </c>
      <c r="G475" s="8" t="str">
        <f t="shared" si="29"/>
        <v/>
      </c>
      <c r="H475" s="8"/>
      <c r="I475" s="8"/>
      <c r="J475" s="8"/>
      <c r="K475" s="8"/>
      <c r="L475" s="8"/>
      <c r="M475" s="8"/>
    </row>
    <row r="476" spans="1:13" x14ac:dyDescent="0.2">
      <c r="A476" s="7" t="s">
        <v>390</v>
      </c>
      <c r="B476" s="7" t="s">
        <v>359</v>
      </c>
      <c r="C476" s="8"/>
      <c r="D476" s="8">
        <v>256.78944999999999</v>
      </c>
      <c r="E476" s="8" t="str">
        <f t="shared" si="28"/>
        <v xml:space="preserve"> </v>
      </c>
      <c r="F476" s="8">
        <v>193.55511999999999</v>
      </c>
      <c r="G476" s="8">
        <f t="shared" si="29"/>
        <v>132.66993402189516</v>
      </c>
      <c r="H476" s="8"/>
      <c r="I476" s="8"/>
      <c r="J476" s="8"/>
      <c r="K476" s="8"/>
      <c r="L476" s="8"/>
      <c r="M476" s="8"/>
    </row>
    <row r="477" spans="1:13" x14ac:dyDescent="0.2">
      <c r="A477" s="7" t="s">
        <v>795</v>
      </c>
      <c r="B477" s="7" t="s">
        <v>41</v>
      </c>
      <c r="C477" s="8"/>
      <c r="D477" s="8">
        <v>162.04658000000001</v>
      </c>
      <c r="E477" s="8" t="str">
        <f t="shared" si="28"/>
        <v xml:space="preserve"> </v>
      </c>
      <c r="F477" s="8">
        <v>-110.61356000000001</v>
      </c>
      <c r="G477" s="8" t="str">
        <f t="shared" si="29"/>
        <v/>
      </c>
      <c r="H477" s="8"/>
      <c r="I477" s="8"/>
      <c r="J477" s="8"/>
      <c r="K477" s="8"/>
      <c r="L477" s="8"/>
      <c r="M477" s="8"/>
    </row>
    <row r="478" spans="1:13" x14ac:dyDescent="0.2">
      <c r="A478" s="7" t="s">
        <v>680</v>
      </c>
      <c r="B478" s="7" t="s">
        <v>325</v>
      </c>
      <c r="C478" s="8"/>
      <c r="D478" s="8">
        <v>51.61927</v>
      </c>
      <c r="E478" s="8" t="str">
        <f t="shared" si="28"/>
        <v xml:space="preserve"> </v>
      </c>
      <c r="F478" s="8">
        <v>-131.06701000000001</v>
      </c>
      <c r="G478" s="8" t="str">
        <f t="shared" si="29"/>
        <v/>
      </c>
      <c r="H478" s="8"/>
      <c r="I478" s="8"/>
      <c r="J478" s="8"/>
      <c r="K478" s="8"/>
      <c r="L478" s="8"/>
      <c r="M478" s="8"/>
    </row>
    <row r="479" spans="1:13" x14ac:dyDescent="0.2">
      <c r="A479" s="7" t="s">
        <v>1558</v>
      </c>
      <c r="B479" s="7" t="s">
        <v>967</v>
      </c>
      <c r="C479" s="8">
        <v>41753.717929999999</v>
      </c>
      <c r="D479" s="8">
        <v>20670.676289999999</v>
      </c>
      <c r="E479" s="8">
        <f t="shared" si="28"/>
        <v>49.506193256021739</v>
      </c>
      <c r="F479" s="8">
        <v>14271.445669999999</v>
      </c>
      <c r="G479" s="8">
        <f t="shared" si="29"/>
        <v>144.83940007179385</v>
      </c>
      <c r="H479" s="8"/>
      <c r="I479" s="8"/>
      <c r="J479" s="8"/>
      <c r="K479" s="8">
        <v>39.485970000000002</v>
      </c>
      <c r="L479" s="8"/>
      <c r="M479" s="8"/>
    </row>
    <row r="480" spans="1:13" x14ac:dyDescent="0.2">
      <c r="A480" s="7" t="s">
        <v>16</v>
      </c>
      <c r="B480" s="7" t="s">
        <v>1339</v>
      </c>
      <c r="C480" s="8"/>
      <c r="D480" s="8"/>
      <c r="E480" s="8" t="str">
        <f t="shared" si="28"/>
        <v xml:space="preserve"> </v>
      </c>
      <c r="F480" s="8">
        <v>39.485970000000002</v>
      </c>
      <c r="G480" s="8" t="str">
        <f t="shared" si="29"/>
        <v/>
      </c>
      <c r="H480" s="8"/>
      <c r="I480" s="8"/>
      <c r="J480" s="8"/>
      <c r="K480" s="8">
        <v>39.485970000000002</v>
      </c>
      <c r="L480" s="8"/>
      <c r="M480" s="8"/>
    </row>
    <row r="481" spans="1:13" x14ac:dyDescent="0.2">
      <c r="A481" s="7" t="s">
        <v>107</v>
      </c>
      <c r="B481" s="7" t="s">
        <v>1270</v>
      </c>
      <c r="C481" s="8">
        <v>25615.112000000001</v>
      </c>
      <c r="D481" s="8">
        <v>9388.9368799999993</v>
      </c>
      <c r="E481" s="8">
        <f t="shared" si="28"/>
        <v>36.653897433671183</v>
      </c>
      <c r="F481" s="8">
        <v>9079.5167500000007</v>
      </c>
      <c r="G481" s="8">
        <f t="shared" si="29"/>
        <v>103.4078920554885</v>
      </c>
      <c r="H481" s="8"/>
      <c r="I481" s="8"/>
      <c r="J481" s="8"/>
      <c r="K481" s="8"/>
      <c r="L481" s="8"/>
      <c r="M481" s="8"/>
    </row>
    <row r="482" spans="1:13" x14ac:dyDescent="0.2">
      <c r="A482" s="7" t="s">
        <v>851</v>
      </c>
      <c r="B482" s="7" t="s">
        <v>719</v>
      </c>
      <c r="C482" s="8">
        <v>13441.52672</v>
      </c>
      <c r="D482" s="8">
        <v>10909.17273</v>
      </c>
      <c r="E482" s="8">
        <f t="shared" si="28"/>
        <v>81.160220540780955</v>
      </c>
      <c r="F482" s="8">
        <v>3158.09888</v>
      </c>
      <c r="G482" s="8" t="str">
        <f t="shared" si="29"/>
        <v>свыше 200</v>
      </c>
      <c r="H482" s="8"/>
      <c r="I482" s="8"/>
      <c r="J482" s="8"/>
      <c r="K482" s="8"/>
      <c r="L482" s="8"/>
      <c r="M482" s="8"/>
    </row>
    <row r="483" spans="1:13" x14ac:dyDescent="0.2">
      <c r="A483" s="7" t="s">
        <v>1210</v>
      </c>
      <c r="B483" s="7" t="s">
        <v>445</v>
      </c>
      <c r="C483" s="8">
        <v>210.09120999999999</v>
      </c>
      <c r="D483" s="8">
        <v>184.17644999999999</v>
      </c>
      <c r="E483" s="8">
        <f t="shared" si="28"/>
        <v>87.664995598816347</v>
      </c>
      <c r="F483" s="8">
        <v>346.53183000000001</v>
      </c>
      <c r="G483" s="8">
        <f t="shared" si="29"/>
        <v>53.148494324460749</v>
      </c>
      <c r="H483" s="8"/>
      <c r="I483" s="8"/>
      <c r="J483" s="8"/>
      <c r="K483" s="8"/>
      <c r="L483" s="8"/>
      <c r="M483" s="8"/>
    </row>
    <row r="484" spans="1:13" x14ac:dyDescent="0.2">
      <c r="A484" s="7" t="s">
        <v>402</v>
      </c>
      <c r="B484" s="7" t="s">
        <v>561</v>
      </c>
      <c r="C484" s="8">
        <v>2486.9879999999998</v>
      </c>
      <c r="D484" s="8">
        <v>188.39023</v>
      </c>
      <c r="E484" s="8">
        <f t="shared" si="28"/>
        <v>7.5750357460510465</v>
      </c>
      <c r="F484" s="8">
        <v>1647.81224</v>
      </c>
      <c r="G484" s="8">
        <f t="shared" si="29"/>
        <v>11.432748551497591</v>
      </c>
      <c r="H484" s="8"/>
      <c r="I484" s="8"/>
      <c r="J484" s="8"/>
      <c r="K484" s="8"/>
      <c r="L484" s="8"/>
      <c r="M484" s="8"/>
    </row>
    <row r="485" spans="1:13" x14ac:dyDescent="0.2">
      <c r="A485" s="7" t="s">
        <v>95</v>
      </c>
      <c r="B485" s="7" t="s">
        <v>1326</v>
      </c>
      <c r="C485" s="8">
        <v>24980127.261289999</v>
      </c>
      <c r="D485" s="8">
        <v>13542603.03143</v>
      </c>
      <c r="E485" s="8">
        <f t="shared" si="28"/>
        <v>54.213506960054801</v>
      </c>
      <c r="F485" s="8">
        <v>8391374.7918999996</v>
      </c>
      <c r="G485" s="8">
        <f t="shared" si="29"/>
        <v>161.38717870762204</v>
      </c>
      <c r="H485" s="8">
        <v>24992493.78145</v>
      </c>
      <c r="I485" s="8">
        <v>13554302.288389999</v>
      </c>
      <c r="J485" s="8">
        <f t="shared" si="30"/>
        <v>54.233492691514897</v>
      </c>
      <c r="K485" s="8">
        <v>8407918.0579400007</v>
      </c>
      <c r="L485" s="8">
        <f t="shared" si="31"/>
        <v>161.20878194798794</v>
      </c>
      <c r="M485" s="8">
        <v>3436536.1093099993</v>
      </c>
    </row>
    <row r="486" spans="1:13" x14ac:dyDescent="0.2">
      <c r="A486" s="7" t="s">
        <v>1190</v>
      </c>
      <c r="B486" s="7" t="s">
        <v>155</v>
      </c>
      <c r="C486" s="8">
        <v>24875898.955789998</v>
      </c>
      <c r="D486" s="8">
        <v>13489015.50368</v>
      </c>
      <c r="E486" s="8">
        <f t="shared" si="28"/>
        <v>54.225238362854668</v>
      </c>
      <c r="F486" s="8">
        <v>8400590.6062700003</v>
      </c>
      <c r="G486" s="8">
        <f t="shared" si="29"/>
        <v>160.57222802420725</v>
      </c>
      <c r="H486" s="8">
        <v>24870709.890719999</v>
      </c>
      <c r="I486" s="8">
        <v>13489015.50368</v>
      </c>
      <c r="J486" s="8">
        <f t="shared" si="30"/>
        <v>54.236552004143448</v>
      </c>
      <c r="K486" s="8">
        <v>8400590.6062700003</v>
      </c>
      <c r="L486" s="8">
        <f t="shared" si="31"/>
        <v>160.57222802420725</v>
      </c>
      <c r="M486" s="8">
        <v>3436996.5221100003</v>
      </c>
    </row>
    <row r="487" spans="1:13" x14ac:dyDescent="0.2">
      <c r="A487" s="7" t="s">
        <v>146</v>
      </c>
      <c r="B487" s="7" t="s">
        <v>394</v>
      </c>
      <c r="C487" s="8">
        <v>13819850</v>
      </c>
      <c r="D487" s="8">
        <v>8779155.5</v>
      </c>
      <c r="E487" s="8">
        <f t="shared" si="28"/>
        <v>63.525693115337724</v>
      </c>
      <c r="F487" s="8">
        <v>6198355.2000000002</v>
      </c>
      <c r="G487" s="8">
        <f t="shared" si="29"/>
        <v>141.63685714558599</v>
      </c>
      <c r="H487" s="8">
        <v>13819850</v>
      </c>
      <c r="I487" s="8">
        <v>8779155.5</v>
      </c>
      <c r="J487" s="8">
        <f t="shared" si="30"/>
        <v>63.525693115337724</v>
      </c>
      <c r="K487" s="8">
        <v>6198355.2000000002</v>
      </c>
      <c r="L487" s="8">
        <f t="shared" si="31"/>
        <v>141.63685714558599</v>
      </c>
      <c r="M487" s="8">
        <v>1469803.5</v>
      </c>
    </row>
    <row r="488" spans="1:13" x14ac:dyDescent="0.2">
      <c r="A488" s="7" t="s">
        <v>160</v>
      </c>
      <c r="B488" s="7" t="s">
        <v>572</v>
      </c>
      <c r="C488" s="8">
        <v>12917549</v>
      </c>
      <c r="D488" s="8">
        <v>7535500</v>
      </c>
      <c r="E488" s="8">
        <f t="shared" si="28"/>
        <v>58.33536996840499</v>
      </c>
      <c r="F488" s="8">
        <v>5871613.2000000002</v>
      </c>
      <c r="G488" s="8">
        <f t="shared" si="29"/>
        <v>128.3378135330849</v>
      </c>
      <c r="H488" s="8">
        <v>12917549</v>
      </c>
      <c r="I488" s="8">
        <v>7535500</v>
      </c>
      <c r="J488" s="8">
        <f t="shared" si="30"/>
        <v>58.33536996840499</v>
      </c>
      <c r="K488" s="8">
        <v>5871613.2000000002</v>
      </c>
      <c r="L488" s="8">
        <f t="shared" si="31"/>
        <v>128.3378135330849</v>
      </c>
      <c r="M488" s="8">
        <v>1076500</v>
      </c>
    </row>
    <row r="489" spans="1:13" x14ac:dyDescent="0.2">
      <c r="A489" s="7" t="s">
        <v>1154</v>
      </c>
      <c r="B489" s="7" t="s">
        <v>840</v>
      </c>
      <c r="C489" s="8">
        <v>12917549</v>
      </c>
      <c r="D489" s="8">
        <v>7535500</v>
      </c>
      <c r="E489" s="8">
        <f t="shared" si="28"/>
        <v>58.33536996840499</v>
      </c>
      <c r="F489" s="8">
        <v>5871613.2000000002</v>
      </c>
      <c r="G489" s="8">
        <f t="shared" si="29"/>
        <v>128.3378135330849</v>
      </c>
      <c r="H489" s="8">
        <v>12917549</v>
      </c>
      <c r="I489" s="8">
        <v>7535500</v>
      </c>
      <c r="J489" s="8">
        <f t="shared" si="30"/>
        <v>58.33536996840499</v>
      </c>
      <c r="K489" s="8">
        <v>5871613.2000000002</v>
      </c>
      <c r="L489" s="8">
        <f t="shared" si="31"/>
        <v>128.3378135330849</v>
      </c>
      <c r="M489" s="8">
        <v>1076500</v>
      </c>
    </row>
    <row r="490" spans="1:13" x14ac:dyDescent="0.2">
      <c r="A490" s="7" t="s">
        <v>962</v>
      </c>
      <c r="B490" s="7" t="s">
        <v>398</v>
      </c>
      <c r="C490" s="8"/>
      <c r="D490" s="8">
        <v>316861.59999999998</v>
      </c>
      <c r="E490" s="8" t="str">
        <f t="shared" si="28"/>
        <v xml:space="preserve"> </v>
      </c>
      <c r="F490" s="8"/>
      <c r="G490" s="8" t="str">
        <f t="shared" si="29"/>
        <v xml:space="preserve"> </v>
      </c>
      <c r="H490" s="8"/>
      <c r="I490" s="8">
        <v>316861.59999999998</v>
      </c>
      <c r="J490" s="8" t="str">
        <f t="shared" si="30"/>
        <v xml:space="preserve"> </v>
      </c>
      <c r="K490" s="8"/>
      <c r="L490" s="8" t="str">
        <f t="shared" si="31"/>
        <v xml:space="preserve"> </v>
      </c>
      <c r="M490" s="8">
        <v>316861.59999999998</v>
      </c>
    </row>
    <row r="491" spans="1:13" x14ac:dyDescent="0.2">
      <c r="A491" s="7" t="s">
        <v>310</v>
      </c>
      <c r="B491" s="7" t="s">
        <v>1238</v>
      </c>
      <c r="C491" s="8"/>
      <c r="D491" s="8">
        <v>316861.59999999998</v>
      </c>
      <c r="E491" s="8" t="str">
        <f t="shared" si="28"/>
        <v xml:space="preserve"> </v>
      </c>
      <c r="F491" s="8"/>
      <c r="G491" s="8" t="str">
        <f t="shared" si="29"/>
        <v xml:space="preserve"> </v>
      </c>
      <c r="H491" s="8"/>
      <c r="I491" s="8">
        <v>316861.59999999998</v>
      </c>
      <c r="J491" s="8" t="str">
        <f t="shared" si="30"/>
        <v xml:space="preserve"> </v>
      </c>
      <c r="K491" s="8"/>
      <c r="L491" s="8" t="str">
        <f t="shared" si="31"/>
        <v xml:space="preserve"> </v>
      </c>
      <c r="M491" s="8">
        <v>316861.59999999998</v>
      </c>
    </row>
    <row r="492" spans="1:13" x14ac:dyDescent="0.2">
      <c r="A492" s="7" t="s">
        <v>6</v>
      </c>
      <c r="B492" s="7" t="s">
        <v>432</v>
      </c>
      <c r="C492" s="8">
        <v>902301</v>
      </c>
      <c r="D492" s="8">
        <v>451152</v>
      </c>
      <c r="E492" s="8">
        <f t="shared" si="28"/>
        <v>50.000166241642198</v>
      </c>
      <c r="F492" s="8">
        <v>326742</v>
      </c>
      <c r="G492" s="8">
        <f t="shared" si="29"/>
        <v>138.07591310575316</v>
      </c>
      <c r="H492" s="8">
        <v>902301</v>
      </c>
      <c r="I492" s="8">
        <v>451152</v>
      </c>
      <c r="J492" s="8">
        <f t="shared" si="30"/>
        <v>50.000166241642198</v>
      </c>
      <c r="K492" s="8">
        <v>326742</v>
      </c>
      <c r="L492" s="8">
        <f t="shared" si="31"/>
        <v>138.07591310575316</v>
      </c>
      <c r="M492" s="8"/>
    </row>
    <row r="493" spans="1:13" ht="25.5" x14ac:dyDescent="0.2">
      <c r="A493" s="7" t="s">
        <v>329</v>
      </c>
      <c r="B493" s="7" t="s">
        <v>288</v>
      </c>
      <c r="C493" s="8"/>
      <c r="D493" s="8"/>
      <c r="E493" s="8" t="str">
        <f t="shared" si="28"/>
        <v xml:space="preserve"> </v>
      </c>
      <c r="F493" s="8">
        <v>326742</v>
      </c>
      <c r="G493" s="8" t="str">
        <f t="shared" si="29"/>
        <v/>
      </c>
      <c r="H493" s="8"/>
      <c r="I493" s="8"/>
      <c r="J493" s="8" t="str">
        <f t="shared" si="30"/>
        <v xml:space="preserve"> </v>
      </c>
      <c r="K493" s="8">
        <v>326742</v>
      </c>
      <c r="L493" s="8" t="str">
        <f t="shared" si="31"/>
        <v/>
      </c>
      <c r="M493" s="8"/>
    </row>
    <row r="494" spans="1:13" ht="25.5" x14ac:dyDescent="0.2">
      <c r="A494" s="7" t="s">
        <v>329</v>
      </c>
      <c r="B494" s="7" t="s">
        <v>470</v>
      </c>
      <c r="C494" s="8">
        <v>902301</v>
      </c>
      <c r="D494" s="8">
        <v>451152</v>
      </c>
      <c r="E494" s="8">
        <f t="shared" si="28"/>
        <v>50.000166241642198</v>
      </c>
      <c r="F494" s="8"/>
      <c r="G494" s="8" t="str">
        <f t="shared" si="29"/>
        <v xml:space="preserve"> </v>
      </c>
      <c r="H494" s="8">
        <v>902301</v>
      </c>
      <c r="I494" s="8">
        <v>451152</v>
      </c>
      <c r="J494" s="8">
        <f t="shared" si="30"/>
        <v>50.000166241642198</v>
      </c>
      <c r="K494" s="8"/>
      <c r="L494" s="8" t="str">
        <f t="shared" si="31"/>
        <v xml:space="preserve"> </v>
      </c>
      <c r="M494" s="8"/>
    </row>
    <row r="495" spans="1:13" ht="25.5" x14ac:dyDescent="0.2">
      <c r="A495" s="7" t="s">
        <v>737</v>
      </c>
      <c r="B495" s="7" t="s">
        <v>721</v>
      </c>
      <c r="C495" s="8"/>
      <c r="D495" s="8">
        <v>399200</v>
      </c>
      <c r="E495" s="8" t="str">
        <f t="shared" si="28"/>
        <v xml:space="preserve"> </v>
      </c>
      <c r="F495" s="8"/>
      <c r="G495" s="8" t="str">
        <f t="shared" si="29"/>
        <v xml:space="preserve"> </v>
      </c>
      <c r="H495" s="8"/>
      <c r="I495" s="8">
        <v>399200</v>
      </c>
      <c r="J495" s="8" t="str">
        <f t="shared" si="30"/>
        <v xml:space="preserve"> </v>
      </c>
      <c r="K495" s="8"/>
      <c r="L495" s="8" t="str">
        <f t="shared" si="31"/>
        <v xml:space="preserve"> </v>
      </c>
      <c r="M495" s="8"/>
    </row>
    <row r="496" spans="1:13" ht="38.25" x14ac:dyDescent="0.2">
      <c r="A496" s="7" t="s">
        <v>81</v>
      </c>
      <c r="B496" s="7" t="s">
        <v>564</v>
      </c>
      <c r="C496" s="8"/>
      <c r="D496" s="8">
        <v>399200</v>
      </c>
      <c r="E496" s="8" t="str">
        <f t="shared" si="28"/>
        <v xml:space="preserve"> </v>
      </c>
      <c r="F496" s="8"/>
      <c r="G496" s="8" t="str">
        <f t="shared" si="29"/>
        <v xml:space="preserve"> </v>
      </c>
      <c r="H496" s="8"/>
      <c r="I496" s="8">
        <v>399200</v>
      </c>
      <c r="J496" s="8" t="str">
        <f t="shared" si="30"/>
        <v xml:space="preserve"> </v>
      </c>
      <c r="K496" s="8"/>
      <c r="L496" s="8" t="str">
        <f t="shared" si="31"/>
        <v xml:space="preserve"> </v>
      </c>
      <c r="M496" s="8"/>
    </row>
    <row r="497" spans="1:13" ht="38.25" x14ac:dyDescent="0.2">
      <c r="A497" s="7" t="s">
        <v>1264</v>
      </c>
      <c r="B497" s="7" t="s">
        <v>1026</v>
      </c>
      <c r="C497" s="8"/>
      <c r="D497" s="8">
        <v>76441.899999999994</v>
      </c>
      <c r="E497" s="8" t="str">
        <f t="shared" si="28"/>
        <v xml:space="preserve"> </v>
      </c>
      <c r="F497" s="8"/>
      <c r="G497" s="8" t="str">
        <f t="shared" si="29"/>
        <v xml:space="preserve"> </v>
      </c>
      <c r="H497" s="8"/>
      <c r="I497" s="8">
        <v>76441.899999999994</v>
      </c>
      <c r="J497" s="8" t="str">
        <f t="shared" si="30"/>
        <v xml:space="preserve"> </v>
      </c>
      <c r="K497" s="8"/>
      <c r="L497" s="8" t="str">
        <f t="shared" si="31"/>
        <v xml:space="preserve"> </v>
      </c>
      <c r="M497" s="8">
        <v>76441.899999999994</v>
      </c>
    </row>
    <row r="498" spans="1:13" ht="38.25" x14ac:dyDescent="0.2">
      <c r="A498" s="7" t="s">
        <v>648</v>
      </c>
      <c r="B498" s="7" t="s">
        <v>1571</v>
      </c>
      <c r="C498" s="8"/>
      <c r="D498" s="8">
        <v>76441.899999999994</v>
      </c>
      <c r="E498" s="8" t="str">
        <f t="shared" si="28"/>
        <v xml:space="preserve"> </v>
      </c>
      <c r="F498" s="8"/>
      <c r="G498" s="8" t="str">
        <f t="shared" si="29"/>
        <v xml:space="preserve"> </v>
      </c>
      <c r="H498" s="8"/>
      <c r="I498" s="8">
        <v>76441.899999999994</v>
      </c>
      <c r="J498" s="8" t="str">
        <f t="shared" si="30"/>
        <v xml:space="preserve"> </v>
      </c>
      <c r="K498" s="8"/>
      <c r="L498" s="8" t="str">
        <f t="shared" si="31"/>
        <v xml:space="preserve"> </v>
      </c>
      <c r="M498" s="8">
        <v>76441.899999999994</v>
      </c>
    </row>
    <row r="499" spans="1:13" x14ac:dyDescent="0.2">
      <c r="A499" s="7" t="s">
        <v>609</v>
      </c>
      <c r="B499" s="7" t="s">
        <v>260</v>
      </c>
      <c r="C499" s="8">
        <v>5735968.4631899996</v>
      </c>
      <c r="D499" s="8">
        <v>2112610.78676</v>
      </c>
      <c r="E499" s="8">
        <f t="shared" si="28"/>
        <v>36.830934485038874</v>
      </c>
      <c r="F499" s="8">
        <v>700102.77223</v>
      </c>
      <c r="G499" s="8" t="str">
        <f t="shared" si="29"/>
        <v>свыше 200</v>
      </c>
      <c r="H499" s="8">
        <v>5731573</v>
      </c>
      <c r="I499" s="8">
        <v>2112610.78676</v>
      </c>
      <c r="J499" s="8">
        <f t="shared" si="30"/>
        <v>36.859179613694181</v>
      </c>
      <c r="K499" s="8">
        <v>700102.77223</v>
      </c>
      <c r="L499" s="8" t="str">
        <f t="shared" si="31"/>
        <v>свыше 200</v>
      </c>
      <c r="M499" s="8">
        <v>1179052.7160400001</v>
      </c>
    </row>
    <row r="500" spans="1:13" x14ac:dyDescent="0.2">
      <c r="A500" s="7" t="s">
        <v>641</v>
      </c>
      <c r="B500" s="7" t="s">
        <v>1042</v>
      </c>
      <c r="C500" s="8">
        <v>4930.3</v>
      </c>
      <c r="D500" s="8"/>
      <c r="E500" s="8" t="str">
        <f t="shared" si="28"/>
        <v/>
      </c>
      <c r="F500" s="8"/>
      <c r="G500" s="8" t="str">
        <f t="shared" si="29"/>
        <v xml:space="preserve"> </v>
      </c>
      <c r="H500" s="8">
        <v>4930.3</v>
      </c>
      <c r="I500" s="8"/>
      <c r="J500" s="8" t="str">
        <f t="shared" si="30"/>
        <v/>
      </c>
      <c r="K500" s="8"/>
      <c r="L500" s="8" t="str">
        <f t="shared" si="31"/>
        <v xml:space="preserve"> </v>
      </c>
      <c r="M500" s="8"/>
    </row>
    <row r="501" spans="1:13" ht="25.5" x14ac:dyDescent="0.2">
      <c r="A501" s="7" t="s">
        <v>1603</v>
      </c>
      <c r="B501" s="7" t="s">
        <v>543</v>
      </c>
      <c r="C501" s="8">
        <v>4930.3</v>
      </c>
      <c r="D501" s="8"/>
      <c r="E501" s="8" t="str">
        <f t="shared" si="28"/>
        <v/>
      </c>
      <c r="F501" s="8"/>
      <c r="G501" s="8" t="str">
        <f t="shared" si="29"/>
        <v xml:space="preserve"> </v>
      </c>
      <c r="H501" s="8">
        <v>4930.3</v>
      </c>
      <c r="I501" s="8"/>
      <c r="J501" s="8" t="str">
        <f t="shared" si="30"/>
        <v/>
      </c>
      <c r="K501" s="8"/>
      <c r="L501" s="8" t="str">
        <f t="shared" si="31"/>
        <v xml:space="preserve"> </v>
      </c>
      <c r="M501" s="8"/>
    </row>
    <row r="502" spans="1:13" x14ac:dyDescent="0.2">
      <c r="A502" s="7" t="s">
        <v>893</v>
      </c>
      <c r="B502" s="7" t="s">
        <v>1265</v>
      </c>
      <c r="C502" s="8">
        <v>170501.1</v>
      </c>
      <c r="D502" s="8">
        <v>10739.2174</v>
      </c>
      <c r="E502" s="8">
        <f t="shared" si="28"/>
        <v>6.2986205954096484</v>
      </c>
      <c r="F502" s="8"/>
      <c r="G502" s="8" t="str">
        <f t="shared" si="29"/>
        <v xml:space="preserve"> </v>
      </c>
      <c r="H502" s="8">
        <v>170501.1</v>
      </c>
      <c r="I502" s="8">
        <v>10739.2174</v>
      </c>
      <c r="J502" s="8">
        <f t="shared" si="30"/>
        <v>6.2986205954096484</v>
      </c>
      <c r="K502" s="8"/>
      <c r="L502" s="8" t="str">
        <f t="shared" si="31"/>
        <v xml:space="preserve"> </v>
      </c>
      <c r="M502" s="8">
        <v>0.40769999999974971</v>
      </c>
    </row>
    <row r="503" spans="1:13" ht="25.5" x14ac:dyDescent="0.2">
      <c r="A503" s="7" t="s">
        <v>1203</v>
      </c>
      <c r="B503" s="7" t="s">
        <v>1543</v>
      </c>
      <c r="C503" s="8">
        <v>170501.1</v>
      </c>
      <c r="D503" s="8">
        <v>10739.2174</v>
      </c>
      <c r="E503" s="8">
        <f t="shared" si="28"/>
        <v>6.2986205954096484</v>
      </c>
      <c r="F503" s="8"/>
      <c r="G503" s="8" t="str">
        <f t="shared" si="29"/>
        <v xml:space="preserve"> </v>
      </c>
      <c r="H503" s="8">
        <v>170501.1</v>
      </c>
      <c r="I503" s="8">
        <v>10739.2174</v>
      </c>
      <c r="J503" s="8">
        <f t="shared" si="30"/>
        <v>6.2986205954096484</v>
      </c>
      <c r="K503" s="8"/>
      <c r="L503" s="8" t="str">
        <f t="shared" si="31"/>
        <v xml:space="preserve"> </v>
      </c>
      <c r="M503" s="8">
        <v>0.40769999999974971</v>
      </c>
    </row>
    <row r="504" spans="1:13" x14ac:dyDescent="0.2">
      <c r="A504" s="7" t="s">
        <v>1313</v>
      </c>
      <c r="B504" s="7" t="s">
        <v>301</v>
      </c>
      <c r="C504" s="8">
        <v>210578.7</v>
      </c>
      <c r="D504" s="8"/>
      <c r="E504" s="8" t="str">
        <f t="shared" si="28"/>
        <v/>
      </c>
      <c r="F504" s="8"/>
      <c r="G504" s="8" t="str">
        <f t="shared" si="29"/>
        <v xml:space="preserve"> </v>
      </c>
      <c r="H504" s="8">
        <v>210578.7</v>
      </c>
      <c r="I504" s="8"/>
      <c r="J504" s="8" t="str">
        <f t="shared" si="30"/>
        <v/>
      </c>
      <c r="K504" s="8"/>
      <c r="L504" s="8" t="str">
        <f t="shared" si="31"/>
        <v xml:space="preserve"> </v>
      </c>
      <c r="M504" s="8"/>
    </row>
    <row r="505" spans="1:13" ht="25.5" x14ac:dyDescent="0.2">
      <c r="A505" s="7" t="s">
        <v>703</v>
      </c>
      <c r="B505" s="7" t="s">
        <v>668</v>
      </c>
      <c r="C505" s="8">
        <v>210578.7</v>
      </c>
      <c r="D505" s="8"/>
      <c r="E505" s="8" t="str">
        <f t="shared" si="28"/>
        <v/>
      </c>
      <c r="F505" s="8"/>
      <c r="G505" s="8" t="str">
        <f t="shared" si="29"/>
        <v xml:space="preserve"> </v>
      </c>
      <c r="H505" s="8">
        <v>210578.7</v>
      </c>
      <c r="I505" s="8"/>
      <c r="J505" s="8" t="str">
        <f t="shared" si="30"/>
        <v/>
      </c>
      <c r="K505" s="8"/>
      <c r="L505" s="8" t="str">
        <f t="shared" si="31"/>
        <v xml:space="preserve"> </v>
      </c>
      <c r="M505" s="8"/>
    </row>
    <row r="506" spans="1:13" x14ac:dyDescent="0.2">
      <c r="A506" s="7" t="s">
        <v>1208</v>
      </c>
      <c r="B506" s="7" t="s">
        <v>38</v>
      </c>
      <c r="C506" s="8">
        <v>3510.7</v>
      </c>
      <c r="D506" s="8">
        <v>877.67499999999995</v>
      </c>
      <c r="E506" s="8">
        <f t="shared" si="28"/>
        <v>25</v>
      </c>
      <c r="F506" s="8">
        <v>342.57229000000001</v>
      </c>
      <c r="G506" s="8" t="str">
        <f t="shared" si="29"/>
        <v>свыше 200</v>
      </c>
      <c r="H506" s="8">
        <v>3510.7</v>
      </c>
      <c r="I506" s="8">
        <v>877.67499999999995</v>
      </c>
      <c r="J506" s="8">
        <f t="shared" si="30"/>
        <v>25</v>
      </c>
      <c r="K506" s="8">
        <v>342.57229000000001</v>
      </c>
      <c r="L506" s="8" t="str">
        <f t="shared" si="31"/>
        <v>свыше 200</v>
      </c>
      <c r="M506" s="8">
        <v>877.67499999999995</v>
      </c>
    </row>
    <row r="507" spans="1:13" x14ac:dyDescent="0.2">
      <c r="A507" s="7" t="s">
        <v>588</v>
      </c>
      <c r="B507" s="7" t="s">
        <v>495</v>
      </c>
      <c r="C507" s="8">
        <v>3510.7</v>
      </c>
      <c r="D507" s="8">
        <v>877.67499999999995</v>
      </c>
      <c r="E507" s="8">
        <f t="shared" si="28"/>
        <v>25</v>
      </c>
      <c r="F507" s="8">
        <v>342.57229000000001</v>
      </c>
      <c r="G507" s="8" t="str">
        <f t="shared" si="29"/>
        <v>свыше 200</v>
      </c>
      <c r="H507" s="8">
        <v>3510.7</v>
      </c>
      <c r="I507" s="8">
        <v>877.67499999999995</v>
      </c>
      <c r="J507" s="8">
        <f t="shared" si="30"/>
        <v>25</v>
      </c>
      <c r="K507" s="8">
        <v>342.57229000000001</v>
      </c>
      <c r="L507" s="8" t="str">
        <f t="shared" si="31"/>
        <v>свыше 200</v>
      </c>
      <c r="M507" s="8">
        <v>877.67499999999995</v>
      </c>
    </row>
    <row r="508" spans="1:13" x14ac:dyDescent="0.2">
      <c r="A508" s="7" t="s">
        <v>364</v>
      </c>
      <c r="B508" s="7" t="s">
        <v>1122</v>
      </c>
      <c r="C508" s="8">
        <v>7751.9</v>
      </c>
      <c r="D508" s="8"/>
      <c r="E508" s="8"/>
      <c r="F508" s="8"/>
      <c r="G508" s="8" t="str">
        <f t="shared" si="29"/>
        <v xml:space="preserve"> </v>
      </c>
      <c r="H508" s="8">
        <v>7751.9</v>
      </c>
      <c r="I508" s="8"/>
      <c r="J508" s="8"/>
      <c r="K508" s="8"/>
      <c r="L508" s="8"/>
      <c r="M508" s="8"/>
    </row>
    <row r="509" spans="1:13" x14ac:dyDescent="0.2">
      <c r="A509" s="7" t="s">
        <v>1370</v>
      </c>
      <c r="B509" s="7" t="s">
        <v>1237</v>
      </c>
      <c r="C509" s="8">
        <v>7751.9</v>
      </c>
      <c r="D509" s="8"/>
      <c r="E509" s="8"/>
      <c r="F509" s="8"/>
      <c r="G509" s="8" t="str">
        <f t="shared" si="29"/>
        <v xml:space="preserve"> </v>
      </c>
      <c r="H509" s="8">
        <v>7751.9</v>
      </c>
      <c r="I509" s="8"/>
      <c r="J509" s="8"/>
      <c r="K509" s="8"/>
      <c r="L509" s="8"/>
      <c r="M509" s="8"/>
    </row>
    <row r="510" spans="1:13" x14ac:dyDescent="0.2">
      <c r="A510" s="7" t="s">
        <v>225</v>
      </c>
      <c r="B510" s="7" t="s">
        <v>504</v>
      </c>
      <c r="C510" s="8">
        <v>202.3</v>
      </c>
      <c r="D510" s="8"/>
      <c r="E510" s="8"/>
      <c r="F510" s="8"/>
      <c r="G510" s="8" t="str">
        <f t="shared" si="29"/>
        <v xml:space="preserve"> </v>
      </c>
      <c r="H510" s="8">
        <v>202.3</v>
      </c>
      <c r="I510" s="8"/>
      <c r="J510" s="8"/>
      <c r="K510" s="8"/>
      <c r="L510" s="8"/>
      <c r="M510" s="8"/>
    </row>
    <row r="511" spans="1:13" ht="25.5" x14ac:dyDescent="0.2">
      <c r="A511" s="7" t="s">
        <v>1481</v>
      </c>
      <c r="B511" s="7" t="s">
        <v>653</v>
      </c>
      <c r="C511" s="8">
        <v>3625.3</v>
      </c>
      <c r="D511" s="8"/>
      <c r="E511" s="8"/>
      <c r="F511" s="8"/>
      <c r="G511" s="8" t="str">
        <f t="shared" si="29"/>
        <v xml:space="preserve"> </v>
      </c>
      <c r="H511" s="8">
        <v>3625.3</v>
      </c>
      <c r="I511" s="8"/>
      <c r="J511" s="8"/>
      <c r="K511" s="8"/>
      <c r="L511" s="8"/>
      <c r="M511" s="8"/>
    </row>
    <row r="512" spans="1:13" ht="25.5" x14ac:dyDescent="0.2">
      <c r="A512" s="7" t="s">
        <v>903</v>
      </c>
      <c r="B512" s="7" t="s">
        <v>400</v>
      </c>
      <c r="C512" s="8">
        <v>3625.3</v>
      </c>
      <c r="D512" s="8"/>
      <c r="E512" s="8"/>
      <c r="F512" s="8"/>
      <c r="G512" s="8" t="str">
        <f t="shared" si="29"/>
        <v xml:space="preserve"> </v>
      </c>
      <c r="H512" s="8">
        <v>3625.3</v>
      </c>
      <c r="I512" s="8"/>
      <c r="J512" s="8"/>
      <c r="K512" s="8"/>
      <c r="L512" s="8"/>
      <c r="M512" s="8"/>
    </row>
    <row r="513" spans="1:13" ht="25.5" x14ac:dyDescent="0.2">
      <c r="A513" s="7" t="s">
        <v>29</v>
      </c>
      <c r="B513" s="7" t="s">
        <v>1423</v>
      </c>
      <c r="C513" s="8">
        <v>65045.9</v>
      </c>
      <c r="D513" s="8">
        <v>30637.530159999998</v>
      </c>
      <c r="E513" s="8">
        <f t="shared" si="28"/>
        <v>47.10140094917589</v>
      </c>
      <c r="F513" s="8">
        <v>7441.73261</v>
      </c>
      <c r="G513" s="8" t="str">
        <f t="shared" si="29"/>
        <v>свыше 200</v>
      </c>
      <c r="H513" s="8">
        <v>65045.9</v>
      </c>
      <c r="I513" s="8">
        <v>30637.530159999998</v>
      </c>
      <c r="J513" s="8">
        <f t="shared" si="30"/>
        <v>47.10140094917589</v>
      </c>
      <c r="K513" s="8">
        <v>7441.73261</v>
      </c>
      <c r="L513" s="8" t="str">
        <f t="shared" si="31"/>
        <v>свыше 200</v>
      </c>
      <c r="M513" s="8">
        <v>8374.9564299999984</v>
      </c>
    </row>
    <row r="514" spans="1:13" ht="25.5" x14ac:dyDescent="0.2">
      <c r="A514" s="7" t="s">
        <v>1</v>
      </c>
      <c r="B514" s="7" t="s">
        <v>334</v>
      </c>
      <c r="C514" s="8"/>
      <c r="D514" s="8"/>
      <c r="E514" s="8" t="str">
        <f t="shared" si="28"/>
        <v xml:space="preserve"> </v>
      </c>
      <c r="F514" s="8">
        <v>220975.98941000001</v>
      </c>
      <c r="G514" s="8" t="str">
        <f t="shared" si="29"/>
        <v/>
      </c>
      <c r="H514" s="8"/>
      <c r="I514" s="8"/>
      <c r="J514" s="8" t="str">
        <f t="shared" si="30"/>
        <v xml:space="preserve"> </v>
      </c>
      <c r="K514" s="8">
        <v>220975.98941000001</v>
      </c>
      <c r="L514" s="8" t="str">
        <f t="shared" si="31"/>
        <v/>
      </c>
      <c r="M514" s="8"/>
    </row>
    <row r="515" spans="1:13" ht="25.5" x14ac:dyDescent="0.2">
      <c r="A515" s="7" t="s">
        <v>1</v>
      </c>
      <c r="B515" s="7" t="s">
        <v>457</v>
      </c>
      <c r="C515" s="8">
        <v>369258.8</v>
      </c>
      <c r="D515" s="8">
        <v>225427.18445</v>
      </c>
      <c r="E515" s="8">
        <f t="shared" si="28"/>
        <v>61.048561185271687</v>
      </c>
      <c r="F515" s="8"/>
      <c r="G515" s="8" t="str">
        <f t="shared" si="29"/>
        <v xml:space="preserve"> </v>
      </c>
      <c r="H515" s="8">
        <v>369258.8</v>
      </c>
      <c r="I515" s="8">
        <v>225427.18445</v>
      </c>
      <c r="J515" s="8">
        <f t="shared" si="30"/>
        <v>61.048561185271687</v>
      </c>
      <c r="K515" s="8"/>
      <c r="L515" s="8" t="str">
        <f t="shared" si="31"/>
        <v xml:space="preserve"> </v>
      </c>
      <c r="M515" s="8">
        <v>36715.255249999987</v>
      </c>
    </row>
    <row r="516" spans="1:13" ht="25.5" x14ac:dyDescent="0.2">
      <c r="A516" s="7" t="s">
        <v>617</v>
      </c>
      <c r="B516" s="7" t="s">
        <v>431</v>
      </c>
      <c r="C516" s="8">
        <v>2697</v>
      </c>
      <c r="D516" s="8">
        <v>915.86400000000003</v>
      </c>
      <c r="E516" s="8">
        <f t="shared" si="28"/>
        <v>33.95862068965517</v>
      </c>
      <c r="F516" s="8">
        <v>80.352000000000004</v>
      </c>
      <c r="G516" s="8" t="str">
        <f t="shared" si="29"/>
        <v>свыше 200</v>
      </c>
      <c r="H516" s="8">
        <v>2697</v>
      </c>
      <c r="I516" s="8">
        <v>915.86400000000003</v>
      </c>
      <c r="J516" s="8">
        <f t="shared" si="30"/>
        <v>33.95862068965517</v>
      </c>
      <c r="K516" s="8">
        <v>80.352000000000004</v>
      </c>
      <c r="L516" s="8" t="str">
        <f t="shared" si="31"/>
        <v>свыше 200</v>
      </c>
      <c r="M516" s="8"/>
    </row>
    <row r="517" spans="1:13" ht="25.5" x14ac:dyDescent="0.2">
      <c r="A517" s="7" t="s">
        <v>1584</v>
      </c>
      <c r="B517" s="7" t="s">
        <v>1142</v>
      </c>
      <c r="C517" s="8">
        <v>2697</v>
      </c>
      <c r="D517" s="8">
        <v>915.86400000000003</v>
      </c>
      <c r="E517" s="8">
        <f t="shared" si="28"/>
        <v>33.95862068965517</v>
      </c>
      <c r="F517" s="8">
        <v>80.352000000000004</v>
      </c>
      <c r="G517" s="8" t="str">
        <f t="shared" si="29"/>
        <v>свыше 200</v>
      </c>
      <c r="H517" s="8">
        <v>2697</v>
      </c>
      <c r="I517" s="8">
        <v>915.86400000000003</v>
      </c>
      <c r="J517" s="8">
        <f t="shared" si="30"/>
        <v>33.95862068965517</v>
      </c>
      <c r="K517" s="8">
        <v>80.352000000000004</v>
      </c>
      <c r="L517" s="8" t="str">
        <f t="shared" si="31"/>
        <v>свыше 200</v>
      </c>
      <c r="M517" s="8"/>
    </row>
    <row r="518" spans="1:13" ht="25.5" x14ac:dyDescent="0.2">
      <c r="A518" s="7" t="s">
        <v>952</v>
      </c>
      <c r="B518" s="7" t="s">
        <v>922</v>
      </c>
      <c r="C518" s="8">
        <v>20819</v>
      </c>
      <c r="D518" s="8"/>
      <c r="E518" s="8" t="str">
        <f t="shared" si="28"/>
        <v/>
      </c>
      <c r="F518" s="8"/>
      <c r="G518" s="8" t="str">
        <f t="shared" si="29"/>
        <v xml:space="preserve"> </v>
      </c>
      <c r="H518" s="8">
        <v>20819</v>
      </c>
      <c r="I518" s="8"/>
      <c r="J518" s="8" t="str">
        <f t="shared" si="30"/>
        <v/>
      </c>
      <c r="K518" s="8"/>
      <c r="L518" s="8" t="str">
        <f t="shared" si="31"/>
        <v xml:space="preserve"> </v>
      </c>
      <c r="M518" s="8"/>
    </row>
    <row r="519" spans="1:13" ht="25.5" x14ac:dyDescent="0.2">
      <c r="A519" s="7" t="s">
        <v>290</v>
      </c>
      <c r="B519" s="7" t="s">
        <v>1272</v>
      </c>
      <c r="C519" s="8">
        <v>20819</v>
      </c>
      <c r="D519" s="8"/>
      <c r="E519" s="8" t="str">
        <f t="shared" ref="E519:E582" si="32">IF(C519=0," ",IF(D519/C519*100&gt;200,"свыше 200",IF(D519/C519&gt;0,D519/C519*100,"")))</f>
        <v/>
      </c>
      <c r="F519" s="8"/>
      <c r="G519" s="8" t="str">
        <f t="shared" si="29"/>
        <v xml:space="preserve"> </v>
      </c>
      <c r="H519" s="8">
        <v>20819</v>
      </c>
      <c r="I519" s="8"/>
      <c r="J519" s="8" t="str">
        <f t="shared" si="30"/>
        <v/>
      </c>
      <c r="K519" s="8"/>
      <c r="L519" s="8" t="str">
        <f t="shared" si="31"/>
        <v xml:space="preserve"> </v>
      </c>
      <c r="M519" s="8"/>
    </row>
    <row r="520" spans="1:13" ht="25.5" x14ac:dyDescent="0.2">
      <c r="A520" s="7" t="s">
        <v>1125</v>
      </c>
      <c r="B520" s="7" t="s">
        <v>489</v>
      </c>
      <c r="C520" s="8">
        <v>329309</v>
      </c>
      <c r="D520" s="8">
        <v>101559.76669</v>
      </c>
      <c r="E520" s="8">
        <f t="shared" si="32"/>
        <v>30.84026452055668</v>
      </c>
      <c r="F520" s="8"/>
      <c r="G520" s="8" t="str">
        <f t="shared" si="29"/>
        <v xml:space="preserve"> </v>
      </c>
      <c r="H520" s="8">
        <v>329309</v>
      </c>
      <c r="I520" s="8">
        <v>101559.76669</v>
      </c>
      <c r="J520" s="8">
        <f t="shared" si="30"/>
        <v>30.84026452055668</v>
      </c>
      <c r="K520" s="8"/>
      <c r="L520" s="8" t="str">
        <f t="shared" si="31"/>
        <v xml:space="preserve"> </v>
      </c>
      <c r="M520" s="8">
        <v>69618.43316</v>
      </c>
    </row>
    <row r="521" spans="1:13" ht="25.5" x14ac:dyDescent="0.2">
      <c r="A521" s="7" t="s">
        <v>1447</v>
      </c>
      <c r="B521" s="7" t="s">
        <v>60</v>
      </c>
      <c r="C521" s="8">
        <v>329309</v>
      </c>
      <c r="D521" s="8">
        <v>101559.76669</v>
      </c>
      <c r="E521" s="8">
        <f t="shared" si="32"/>
        <v>30.84026452055668</v>
      </c>
      <c r="F521" s="8"/>
      <c r="G521" s="8" t="str">
        <f t="shared" si="29"/>
        <v xml:space="preserve"> </v>
      </c>
      <c r="H521" s="8">
        <v>329309</v>
      </c>
      <c r="I521" s="8">
        <v>101559.76669</v>
      </c>
      <c r="J521" s="8">
        <f t="shared" si="30"/>
        <v>30.84026452055668</v>
      </c>
      <c r="K521" s="8"/>
      <c r="L521" s="8" t="str">
        <f t="shared" si="31"/>
        <v xml:space="preserve"> </v>
      </c>
      <c r="M521" s="8">
        <v>69618.43316</v>
      </c>
    </row>
    <row r="522" spans="1:13" ht="25.5" x14ac:dyDescent="0.2">
      <c r="A522" s="7" t="s">
        <v>135</v>
      </c>
      <c r="B522" s="7" t="s">
        <v>429</v>
      </c>
      <c r="C522" s="8">
        <v>48360</v>
      </c>
      <c r="D522" s="8"/>
      <c r="E522" s="8" t="str">
        <f t="shared" si="32"/>
        <v/>
      </c>
      <c r="F522" s="8"/>
      <c r="G522" s="8" t="str">
        <f t="shared" ref="G522:G585" si="33">IF(F522=0," ",IF(D522/F522*100&gt;200,"свыше 200",IF(D522/F522&gt;0,D522/F522*100,"")))</f>
        <v xml:space="preserve"> </v>
      </c>
      <c r="H522" s="8">
        <v>48360</v>
      </c>
      <c r="I522" s="8"/>
      <c r="J522" s="8" t="str">
        <f t="shared" si="30"/>
        <v/>
      </c>
      <c r="K522" s="8"/>
      <c r="L522" s="8" t="str">
        <f t="shared" si="31"/>
        <v xml:space="preserve"> </v>
      </c>
      <c r="M522" s="8"/>
    </row>
    <row r="523" spans="1:13" ht="25.5" x14ac:dyDescent="0.2">
      <c r="A523" s="7" t="s">
        <v>1133</v>
      </c>
      <c r="B523" s="7" t="s">
        <v>1045</v>
      </c>
      <c r="C523" s="8">
        <v>48360</v>
      </c>
      <c r="D523" s="8"/>
      <c r="E523" s="8" t="str">
        <f t="shared" si="32"/>
        <v/>
      </c>
      <c r="F523" s="8"/>
      <c r="G523" s="8" t="str">
        <f t="shared" si="33"/>
        <v xml:space="preserve"> </v>
      </c>
      <c r="H523" s="8">
        <v>48360</v>
      </c>
      <c r="I523" s="8"/>
      <c r="J523" s="8" t="str">
        <f t="shared" si="30"/>
        <v/>
      </c>
      <c r="K523" s="8"/>
      <c r="L523" s="8" t="str">
        <f t="shared" si="31"/>
        <v xml:space="preserve"> </v>
      </c>
      <c r="M523" s="8"/>
    </row>
    <row r="524" spans="1:13" ht="25.5" x14ac:dyDescent="0.2">
      <c r="A524" s="7" t="s">
        <v>219</v>
      </c>
      <c r="B524" s="7" t="s">
        <v>1166</v>
      </c>
      <c r="C524" s="8">
        <v>46447.3</v>
      </c>
      <c r="D524" s="8">
        <v>19460.61476</v>
      </c>
      <c r="E524" s="8">
        <f t="shared" si="32"/>
        <v>41.898269135127336</v>
      </c>
      <c r="F524" s="8"/>
      <c r="G524" s="8" t="str">
        <f t="shared" si="33"/>
        <v xml:space="preserve"> </v>
      </c>
      <c r="H524" s="8">
        <v>46447.3</v>
      </c>
      <c r="I524" s="8">
        <v>19460.61476</v>
      </c>
      <c r="J524" s="8">
        <f t="shared" si="30"/>
        <v>41.898269135127336</v>
      </c>
      <c r="K524" s="8"/>
      <c r="L524" s="8" t="str">
        <f t="shared" si="31"/>
        <v xml:space="preserve"> </v>
      </c>
      <c r="M524" s="8">
        <v>19460.61476</v>
      </c>
    </row>
    <row r="525" spans="1:13" ht="25.5" x14ac:dyDescent="0.2">
      <c r="A525" s="7" t="s">
        <v>1223</v>
      </c>
      <c r="B525" s="7" t="s">
        <v>251</v>
      </c>
      <c r="C525" s="8">
        <v>46447.3</v>
      </c>
      <c r="D525" s="8">
        <v>19460.61476</v>
      </c>
      <c r="E525" s="8">
        <f t="shared" si="32"/>
        <v>41.898269135127336</v>
      </c>
      <c r="F525" s="8"/>
      <c r="G525" s="8" t="str">
        <f t="shared" si="33"/>
        <v xml:space="preserve"> </v>
      </c>
      <c r="H525" s="8">
        <v>46447.3</v>
      </c>
      <c r="I525" s="8">
        <v>19460.61476</v>
      </c>
      <c r="J525" s="8">
        <f t="shared" si="30"/>
        <v>41.898269135127336</v>
      </c>
      <c r="K525" s="8"/>
      <c r="L525" s="8" t="str">
        <f t="shared" si="31"/>
        <v xml:space="preserve"> </v>
      </c>
      <c r="M525" s="8">
        <v>19460.61476</v>
      </c>
    </row>
    <row r="526" spans="1:13" ht="25.5" x14ac:dyDescent="0.2">
      <c r="A526" s="7" t="s">
        <v>1386</v>
      </c>
      <c r="B526" s="7" t="s">
        <v>427</v>
      </c>
      <c r="C526" s="8">
        <v>78298.399999999994</v>
      </c>
      <c r="D526" s="8">
        <v>15137.45004</v>
      </c>
      <c r="E526" s="8">
        <f t="shared" si="32"/>
        <v>19.333026013302952</v>
      </c>
      <c r="F526" s="8"/>
      <c r="G526" s="8" t="str">
        <f t="shared" si="33"/>
        <v xml:space="preserve"> </v>
      </c>
      <c r="H526" s="8">
        <v>78298.399999999994</v>
      </c>
      <c r="I526" s="8">
        <v>15137.45004</v>
      </c>
      <c r="J526" s="8">
        <f t="shared" si="30"/>
        <v>19.333026013302952</v>
      </c>
      <c r="K526" s="8"/>
      <c r="L526" s="8" t="str">
        <f t="shared" si="31"/>
        <v xml:space="preserve"> </v>
      </c>
      <c r="M526" s="8">
        <v>14393.45004</v>
      </c>
    </row>
    <row r="527" spans="1:13" ht="25.5" x14ac:dyDescent="0.2">
      <c r="A527" s="7" t="s">
        <v>789</v>
      </c>
      <c r="B527" s="7" t="s">
        <v>642</v>
      </c>
      <c r="C527" s="8">
        <v>78298.399999999994</v>
      </c>
      <c r="D527" s="8">
        <v>15137.45004</v>
      </c>
      <c r="E527" s="8">
        <f t="shared" si="32"/>
        <v>19.333026013302952</v>
      </c>
      <c r="F527" s="8"/>
      <c r="G527" s="8" t="str">
        <f t="shared" si="33"/>
        <v xml:space="preserve"> </v>
      </c>
      <c r="H527" s="8">
        <v>78298.399999999994</v>
      </c>
      <c r="I527" s="8">
        <v>15137.45004</v>
      </c>
      <c r="J527" s="8">
        <f t="shared" si="30"/>
        <v>19.333026013302952</v>
      </c>
      <c r="K527" s="8"/>
      <c r="L527" s="8" t="str">
        <f t="shared" si="31"/>
        <v xml:space="preserve"> </v>
      </c>
      <c r="M527" s="8">
        <v>14393.45004</v>
      </c>
    </row>
    <row r="528" spans="1:13" ht="25.5" x14ac:dyDescent="0.2">
      <c r="A528" s="7" t="s">
        <v>1605</v>
      </c>
      <c r="B528" s="7" t="s">
        <v>1318</v>
      </c>
      <c r="C528" s="8">
        <v>7736.9</v>
      </c>
      <c r="D528" s="8">
        <v>5703.5899499999996</v>
      </c>
      <c r="E528" s="8">
        <f t="shared" si="32"/>
        <v>73.719318460882263</v>
      </c>
      <c r="F528" s="8"/>
      <c r="G528" s="8" t="str">
        <f t="shared" si="33"/>
        <v xml:space="preserve"> </v>
      </c>
      <c r="H528" s="8">
        <v>7736.9</v>
      </c>
      <c r="I528" s="8">
        <v>5703.5899499999996</v>
      </c>
      <c r="J528" s="8">
        <f t="shared" si="30"/>
        <v>73.719318460882263</v>
      </c>
      <c r="K528" s="8"/>
      <c r="L528" s="8" t="str">
        <f t="shared" si="31"/>
        <v xml:space="preserve"> </v>
      </c>
      <c r="M528" s="8">
        <v>2529.7803899999994</v>
      </c>
    </row>
    <row r="529" spans="1:13" ht="25.5" x14ac:dyDescent="0.2">
      <c r="A529" s="7" t="s">
        <v>309</v>
      </c>
      <c r="B529" s="7" t="s">
        <v>738</v>
      </c>
      <c r="C529" s="8">
        <v>7736.9</v>
      </c>
      <c r="D529" s="8">
        <v>5703.5899499999996</v>
      </c>
      <c r="E529" s="8">
        <f t="shared" si="32"/>
        <v>73.719318460882263</v>
      </c>
      <c r="F529" s="8"/>
      <c r="G529" s="8" t="str">
        <f t="shared" si="33"/>
        <v xml:space="preserve"> </v>
      </c>
      <c r="H529" s="8">
        <v>7736.9</v>
      </c>
      <c r="I529" s="8">
        <v>5703.5899499999996</v>
      </c>
      <c r="J529" s="8">
        <f t="shared" si="30"/>
        <v>73.719318460882263</v>
      </c>
      <c r="K529" s="8"/>
      <c r="L529" s="8" t="str">
        <f t="shared" si="31"/>
        <v xml:space="preserve"> </v>
      </c>
      <c r="M529" s="8">
        <v>2529.7803899999994</v>
      </c>
    </row>
    <row r="530" spans="1:13" x14ac:dyDescent="0.2">
      <c r="A530" s="7" t="s">
        <v>374</v>
      </c>
      <c r="B530" s="7" t="s">
        <v>992</v>
      </c>
      <c r="C530" s="8">
        <v>46073.1</v>
      </c>
      <c r="D530" s="8"/>
      <c r="E530" s="8" t="str">
        <f t="shared" si="32"/>
        <v/>
      </c>
      <c r="F530" s="8">
        <v>659.74126000000001</v>
      </c>
      <c r="G530" s="8" t="str">
        <f t="shared" si="33"/>
        <v/>
      </c>
      <c r="H530" s="8">
        <v>46073.1</v>
      </c>
      <c r="I530" s="8"/>
      <c r="J530" s="8"/>
      <c r="K530" s="8">
        <v>659.74126000000001</v>
      </c>
      <c r="L530" s="8"/>
      <c r="M530" s="8"/>
    </row>
    <row r="531" spans="1:13" x14ac:dyDescent="0.2">
      <c r="A531" s="7" t="s">
        <v>1380</v>
      </c>
      <c r="B531" s="7" t="s">
        <v>418</v>
      </c>
      <c r="C531" s="8">
        <v>46073.1</v>
      </c>
      <c r="D531" s="8"/>
      <c r="E531" s="8" t="str">
        <f t="shared" si="32"/>
        <v/>
      </c>
      <c r="F531" s="8">
        <v>659.74126000000001</v>
      </c>
      <c r="G531" s="8" t="str">
        <f t="shared" si="33"/>
        <v/>
      </c>
      <c r="H531" s="8">
        <v>46073.1</v>
      </c>
      <c r="I531" s="8"/>
      <c r="J531" s="8"/>
      <c r="K531" s="8">
        <v>659.74126000000001</v>
      </c>
      <c r="L531" s="8"/>
      <c r="M531" s="8"/>
    </row>
    <row r="532" spans="1:13" x14ac:dyDescent="0.2">
      <c r="A532" s="7" t="s">
        <v>1182</v>
      </c>
      <c r="B532" s="7" t="s">
        <v>1300</v>
      </c>
      <c r="C532" s="8">
        <v>21697.5</v>
      </c>
      <c r="D532" s="8"/>
      <c r="E532" s="8" t="str">
        <f t="shared" si="32"/>
        <v/>
      </c>
      <c r="F532" s="8">
        <v>3219.1817799999999</v>
      </c>
      <c r="G532" s="8" t="str">
        <f t="shared" si="33"/>
        <v/>
      </c>
      <c r="H532" s="8">
        <v>21697.5</v>
      </c>
      <c r="I532" s="8"/>
      <c r="J532" s="8"/>
      <c r="K532" s="8">
        <v>3219.1817799999999</v>
      </c>
      <c r="L532" s="8"/>
      <c r="M532" s="8"/>
    </row>
    <row r="533" spans="1:13" ht="25.5" x14ac:dyDescent="0.2">
      <c r="A533" s="7" t="s">
        <v>558</v>
      </c>
      <c r="B533" s="7" t="s">
        <v>465</v>
      </c>
      <c r="C533" s="8">
        <v>21697.5</v>
      </c>
      <c r="D533" s="8"/>
      <c r="E533" s="8" t="str">
        <f t="shared" si="32"/>
        <v/>
      </c>
      <c r="F533" s="8">
        <v>3219.1817799999999</v>
      </c>
      <c r="G533" s="8" t="str">
        <f t="shared" si="33"/>
        <v/>
      </c>
      <c r="H533" s="8">
        <v>21697.5</v>
      </c>
      <c r="I533" s="8"/>
      <c r="J533" s="8"/>
      <c r="K533" s="8">
        <v>3219.1817799999999</v>
      </c>
      <c r="L533" s="8"/>
      <c r="M533" s="8"/>
    </row>
    <row r="534" spans="1:13" ht="25.5" x14ac:dyDescent="0.2">
      <c r="A534" s="7" t="s">
        <v>1414</v>
      </c>
      <c r="B534" s="7" t="s">
        <v>766</v>
      </c>
      <c r="C534" s="8">
        <v>225894.7</v>
      </c>
      <c r="D534" s="8"/>
      <c r="E534" s="8" t="str">
        <f t="shared" si="32"/>
        <v/>
      </c>
      <c r="F534" s="8"/>
      <c r="G534" s="8" t="str">
        <f t="shared" si="33"/>
        <v xml:space="preserve"> </v>
      </c>
      <c r="H534" s="8">
        <v>225894.7</v>
      </c>
      <c r="I534" s="8"/>
      <c r="J534" s="8"/>
      <c r="K534" s="8"/>
      <c r="L534" s="8"/>
      <c r="M534" s="8"/>
    </row>
    <row r="535" spans="1:13" ht="25.5" x14ac:dyDescent="0.2">
      <c r="A535" s="7" t="s">
        <v>124</v>
      </c>
      <c r="B535" s="7" t="s">
        <v>577</v>
      </c>
      <c r="C535" s="8">
        <v>225894.7</v>
      </c>
      <c r="D535" s="8"/>
      <c r="E535" s="8" t="str">
        <f t="shared" si="32"/>
        <v/>
      </c>
      <c r="F535" s="8"/>
      <c r="G535" s="8" t="str">
        <f t="shared" si="33"/>
        <v xml:space="preserve"> </v>
      </c>
      <c r="H535" s="8">
        <v>225894.7</v>
      </c>
      <c r="I535" s="8"/>
      <c r="J535" s="8"/>
      <c r="K535" s="8"/>
      <c r="L535" s="8"/>
      <c r="M535" s="8"/>
    </row>
    <row r="536" spans="1:13" x14ac:dyDescent="0.2">
      <c r="A536" s="7" t="s">
        <v>1401</v>
      </c>
      <c r="B536" s="7" t="s">
        <v>1084</v>
      </c>
      <c r="C536" s="8">
        <v>13132.2</v>
      </c>
      <c r="D536" s="8"/>
      <c r="E536" s="8" t="str">
        <f t="shared" si="32"/>
        <v/>
      </c>
      <c r="F536" s="8"/>
      <c r="G536" s="8" t="str">
        <f t="shared" si="33"/>
        <v xml:space="preserve"> </v>
      </c>
      <c r="H536" s="8">
        <v>13132.2</v>
      </c>
      <c r="I536" s="8"/>
      <c r="J536" s="8"/>
      <c r="K536" s="8"/>
      <c r="L536" s="8"/>
      <c r="M536" s="8"/>
    </row>
    <row r="537" spans="1:13" x14ac:dyDescent="0.2">
      <c r="A537" s="7" t="s">
        <v>806</v>
      </c>
      <c r="B537" s="7" t="s">
        <v>728</v>
      </c>
      <c r="C537" s="8">
        <v>13132.2</v>
      </c>
      <c r="D537" s="8"/>
      <c r="E537" s="8" t="str">
        <f t="shared" si="32"/>
        <v/>
      </c>
      <c r="F537" s="8"/>
      <c r="G537" s="8" t="str">
        <f t="shared" si="33"/>
        <v xml:space="preserve"> </v>
      </c>
      <c r="H537" s="8">
        <v>13132.2</v>
      </c>
      <c r="I537" s="8"/>
      <c r="J537" s="8"/>
      <c r="K537" s="8"/>
      <c r="L537" s="8"/>
      <c r="M537" s="8"/>
    </row>
    <row r="538" spans="1:13" x14ac:dyDescent="0.2">
      <c r="A538" s="7" t="s">
        <v>157</v>
      </c>
      <c r="B538" s="7" t="s">
        <v>425</v>
      </c>
      <c r="C538" s="8">
        <v>103907.1</v>
      </c>
      <c r="D538" s="8"/>
      <c r="E538" s="8" t="str">
        <f t="shared" si="32"/>
        <v/>
      </c>
      <c r="F538" s="8"/>
      <c r="G538" s="8" t="str">
        <f t="shared" si="33"/>
        <v xml:space="preserve"> </v>
      </c>
      <c r="H538" s="8">
        <v>103907.1</v>
      </c>
      <c r="I538" s="8"/>
      <c r="J538" s="8"/>
      <c r="K538" s="8"/>
      <c r="L538" s="8"/>
      <c r="M538" s="8"/>
    </row>
    <row r="539" spans="1:13" x14ac:dyDescent="0.2">
      <c r="A539" s="7" t="s">
        <v>1150</v>
      </c>
      <c r="B539" s="7" t="s">
        <v>1366</v>
      </c>
      <c r="C539" s="8">
        <v>103907.1</v>
      </c>
      <c r="D539" s="8"/>
      <c r="E539" s="8" t="str">
        <f t="shared" si="32"/>
        <v/>
      </c>
      <c r="F539" s="8"/>
      <c r="G539" s="8" t="str">
        <f t="shared" si="33"/>
        <v xml:space="preserve"> </v>
      </c>
      <c r="H539" s="8">
        <v>103907.1</v>
      </c>
      <c r="I539" s="8"/>
      <c r="J539" s="8"/>
      <c r="K539" s="8"/>
      <c r="L539" s="8"/>
      <c r="M539" s="8"/>
    </row>
    <row r="540" spans="1:13" ht="25.5" x14ac:dyDescent="0.2">
      <c r="A540" s="7" t="s">
        <v>458</v>
      </c>
      <c r="B540" s="7" t="s">
        <v>1046</v>
      </c>
      <c r="C540" s="8">
        <v>260337.6</v>
      </c>
      <c r="D540" s="8">
        <v>25114.899150000001</v>
      </c>
      <c r="E540" s="8">
        <f t="shared" si="32"/>
        <v>9.6470502724155089</v>
      </c>
      <c r="F540" s="8"/>
      <c r="G540" s="8" t="str">
        <f t="shared" si="33"/>
        <v xml:space="preserve"> </v>
      </c>
      <c r="H540" s="8">
        <v>260337.6</v>
      </c>
      <c r="I540" s="8">
        <v>25114.899150000001</v>
      </c>
      <c r="J540" s="8">
        <f t="shared" ref="J540:J603" si="34">IF(H540=0," ",IF(I540/H540*100&gt;200,"свыше 200",IF(I540/H540&gt;0,I540/H540*100,"")))</f>
        <v>9.6470502724155089</v>
      </c>
      <c r="K540" s="8"/>
      <c r="L540" s="8" t="str">
        <f t="shared" ref="L540:L603" si="35">IF(K540=0," ",IF(I540/K540*100&gt;200,"свыше 200",IF(I540/K540&gt;0,I540/K540*100,"")))</f>
        <v xml:space="preserve"> </v>
      </c>
      <c r="M540" s="8">
        <v>10768.527790000002</v>
      </c>
    </row>
    <row r="541" spans="1:13" ht="25.5" x14ac:dyDescent="0.2">
      <c r="A541" s="7" t="s">
        <v>1456</v>
      </c>
      <c r="B541" s="7" t="s">
        <v>860</v>
      </c>
      <c r="C541" s="8">
        <v>260337.6</v>
      </c>
      <c r="D541" s="8">
        <v>25114.899150000001</v>
      </c>
      <c r="E541" s="8">
        <f t="shared" si="32"/>
        <v>9.6470502724155089</v>
      </c>
      <c r="F541" s="8"/>
      <c r="G541" s="8" t="str">
        <f t="shared" si="33"/>
        <v xml:space="preserve"> </v>
      </c>
      <c r="H541" s="8">
        <v>260337.6</v>
      </c>
      <c r="I541" s="8">
        <v>25114.899150000001</v>
      </c>
      <c r="J541" s="8">
        <f t="shared" si="34"/>
        <v>9.6470502724155089</v>
      </c>
      <c r="K541" s="8"/>
      <c r="L541" s="8" t="str">
        <f t="shared" si="35"/>
        <v xml:space="preserve"> </v>
      </c>
      <c r="M541" s="8">
        <v>10768.527790000002</v>
      </c>
    </row>
    <row r="542" spans="1:13" x14ac:dyDescent="0.2">
      <c r="A542" s="7" t="s">
        <v>1155</v>
      </c>
      <c r="B542" s="7" t="s">
        <v>1255</v>
      </c>
      <c r="C542" s="8">
        <v>324080</v>
      </c>
      <c r="D542" s="8"/>
      <c r="E542" s="8" t="str">
        <f t="shared" si="32"/>
        <v/>
      </c>
      <c r="F542" s="8"/>
      <c r="G542" s="8" t="str">
        <f t="shared" si="33"/>
        <v xml:space="preserve"> </v>
      </c>
      <c r="H542" s="8">
        <v>324080</v>
      </c>
      <c r="I542" s="8"/>
      <c r="J542" s="8"/>
      <c r="K542" s="8"/>
      <c r="L542" s="8"/>
      <c r="M542" s="8"/>
    </row>
    <row r="543" spans="1:13" x14ac:dyDescent="0.2">
      <c r="A543" s="7" t="s">
        <v>1471</v>
      </c>
      <c r="B543" s="7" t="s">
        <v>1464</v>
      </c>
      <c r="C543" s="8">
        <v>324080</v>
      </c>
      <c r="D543" s="8"/>
      <c r="E543" s="8" t="str">
        <f t="shared" si="32"/>
        <v/>
      </c>
      <c r="F543" s="8"/>
      <c r="G543" s="8" t="str">
        <f t="shared" si="33"/>
        <v xml:space="preserve"> </v>
      </c>
      <c r="H543" s="8">
        <v>324080</v>
      </c>
      <c r="I543" s="8"/>
      <c r="J543" s="8"/>
      <c r="K543" s="8"/>
      <c r="L543" s="8"/>
      <c r="M543" s="8"/>
    </row>
    <row r="544" spans="1:13" x14ac:dyDescent="0.2">
      <c r="A544" s="7" t="s">
        <v>819</v>
      </c>
      <c r="B544" s="7" t="s">
        <v>722</v>
      </c>
      <c r="C544" s="8">
        <v>42928.6</v>
      </c>
      <c r="D544" s="8"/>
      <c r="E544" s="8" t="str">
        <f t="shared" si="32"/>
        <v/>
      </c>
      <c r="F544" s="8"/>
      <c r="G544" s="8" t="str">
        <f t="shared" si="33"/>
        <v xml:space="preserve"> </v>
      </c>
      <c r="H544" s="8">
        <v>42928.6</v>
      </c>
      <c r="I544" s="8"/>
      <c r="J544" s="8"/>
      <c r="K544" s="8"/>
      <c r="L544" s="8"/>
      <c r="M544" s="8"/>
    </row>
    <row r="545" spans="1:13" x14ac:dyDescent="0.2">
      <c r="A545" s="7" t="s">
        <v>176</v>
      </c>
      <c r="B545" s="7" t="s">
        <v>1454</v>
      </c>
      <c r="C545" s="8">
        <v>42928.6</v>
      </c>
      <c r="D545" s="8"/>
      <c r="E545" s="8" t="str">
        <f t="shared" si="32"/>
        <v/>
      </c>
      <c r="F545" s="8"/>
      <c r="G545" s="8" t="str">
        <f t="shared" si="33"/>
        <v xml:space="preserve"> </v>
      </c>
      <c r="H545" s="8">
        <v>42928.6</v>
      </c>
      <c r="I545" s="8"/>
      <c r="J545" s="8"/>
      <c r="K545" s="8"/>
      <c r="L545" s="8"/>
      <c r="M545" s="8"/>
    </row>
    <row r="546" spans="1:13" ht="25.5" x14ac:dyDescent="0.2">
      <c r="A546" s="7" t="s">
        <v>987</v>
      </c>
      <c r="B546" s="7" t="s">
        <v>1467</v>
      </c>
      <c r="C546" s="8">
        <v>9326.7000000000007</v>
      </c>
      <c r="D546" s="8"/>
      <c r="E546" s="8" t="str">
        <f t="shared" si="32"/>
        <v/>
      </c>
      <c r="F546" s="8"/>
      <c r="G546" s="8" t="str">
        <f t="shared" si="33"/>
        <v xml:space="preserve"> </v>
      </c>
      <c r="H546" s="8">
        <v>9326.7000000000007</v>
      </c>
      <c r="I546" s="8"/>
      <c r="J546" s="8"/>
      <c r="K546" s="8"/>
      <c r="L546" s="8"/>
      <c r="M546" s="8"/>
    </row>
    <row r="547" spans="1:13" ht="25.5" x14ac:dyDescent="0.2">
      <c r="A547" s="7" t="s">
        <v>1317</v>
      </c>
      <c r="B547" s="7" t="s">
        <v>604</v>
      </c>
      <c r="C547" s="8">
        <v>9326.7000000000007</v>
      </c>
      <c r="D547" s="8"/>
      <c r="E547" s="8" t="str">
        <f t="shared" si="32"/>
        <v/>
      </c>
      <c r="F547" s="8"/>
      <c r="G547" s="8" t="str">
        <f t="shared" si="33"/>
        <v xml:space="preserve"> </v>
      </c>
      <c r="H547" s="8">
        <v>9326.7000000000007</v>
      </c>
      <c r="I547" s="8"/>
      <c r="J547" s="8"/>
      <c r="K547" s="8"/>
      <c r="L547" s="8"/>
      <c r="M547" s="8"/>
    </row>
    <row r="548" spans="1:13" ht="25.5" x14ac:dyDescent="0.2">
      <c r="A548" s="7" t="s">
        <v>145</v>
      </c>
      <c r="B548" s="7" t="s">
        <v>730</v>
      </c>
      <c r="C548" s="8">
        <v>10230</v>
      </c>
      <c r="D548" s="8"/>
      <c r="E548" s="8" t="str">
        <f t="shared" si="32"/>
        <v/>
      </c>
      <c r="F548" s="8"/>
      <c r="G548" s="8" t="str">
        <f t="shared" si="33"/>
        <v xml:space="preserve"> </v>
      </c>
      <c r="H548" s="8">
        <v>10230</v>
      </c>
      <c r="I548" s="8"/>
      <c r="J548" s="8"/>
      <c r="K548" s="8"/>
      <c r="L548" s="8"/>
      <c r="M548" s="8"/>
    </row>
    <row r="549" spans="1:13" ht="25.5" x14ac:dyDescent="0.2">
      <c r="A549" s="7" t="s">
        <v>469</v>
      </c>
      <c r="B549" s="7" t="s">
        <v>464</v>
      </c>
      <c r="C549" s="8">
        <v>10230</v>
      </c>
      <c r="D549" s="8"/>
      <c r="E549" s="8" t="str">
        <f t="shared" si="32"/>
        <v/>
      </c>
      <c r="F549" s="8"/>
      <c r="G549" s="8" t="str">
        <f t="shared" si="33"/>
        <v xml:space="preserve"> </v>
      </c>
      <c r="H549" s="8">
        <v>10230</v>
      </c>
      <c r="I549" s="8"/>
      <c r="J549" s="8"/>
      <c r="K549" s="8"/>
      <c r="L549" s="8"/>
      <c r="M549" s="8"/>
    </row>
    <row r="550" spans="1:13" x14ac:dyDescent="0.2">
      <c r="A550" s="7" t="s">
        <v>1475</v>
      </c>
      <c r="B550" s="7" t="s">
        <v>767</v>
      </c>
      <c r="C550" s="8">
        <v>29700</v>
      </c>
      <c r="D550" s="8">
        <v>24.75</v>
      </c>
      <c r="E550" s="8">
        <f t="shared" si="32"/>
        <v>8.3333333333333343E-2</v>
      </c>
      <c r="F550" s="8"/>
      <c r="G550" s="8" t="str">
        <f t="shared" si="33"/>
        <v xml:space="preserve"> </v>
      </c>
      <c r="H550" s="8">
        <v>29700</v>
      </c>
      <c r="I550" s="8">
        <v>24.75</v>
      </c>
      <c r="J550" s="8">
        <f t="shared" si="34"/>
        <v>8.3333333333333343E-2</v>
      </c>
      <c r="K550" s="8"/>
      <c r="L550" s="8" t="str">
        <f t="shared" si="35"/>
        <v xml:space="preserve"> </v>
      </c>
      <c r="M550" s="8">
        <v>24.75</v>
      </c>
    </row>
    <row r="551" spans="1:13" x14ac:dyDescent="0.2">
      <c r="A551" s="7" t="s">
        <v>896</v>
      </c>
      <c r="B551" s="7" t="s">
        <v>876</v>
      </c>
      <c r="C551" s="8">
        <v>29700</v>
      </c>
      <c r="D551" s="8">
        <v>24.75</v>
      </c>
      <c r="E551" s="8">
        <f t="shared" si="32"/>
        <v>8.3333333333333343E-2</v>
      </c>
      <c r="F551" s="8"/>
      <c r="G551" s="8" t="str">
        <f t="shared" si="33"/>
        <v xml:space="preserve"> </v>
      </c>
      <c r="H551" s="8">
        <v>29700</v>
      </c>
      <c r="I551" s="8">
        <v>24.75</v>
      </c>
      <c r="J551" s="8">
        <f t="shared" si="34"/>
        <v>8.3333333333333343E-2</v>
      </c>
      <c r="K551" s="8"/>
      <c r="L551" s="8" t="str">
        <f t="shared" si="35"/>
        <v xml:space="preserve"> </v>
      </c>
      <c r="M551" s="8">
        <v>24.75</v>
      </c>
    </row>
    <row r="552" spans="1:13" ht="25.5" x14ac:dyDescent="0.2">
      <c r="A552" s="7" t="s">
        <v>644</v>
      </c>
      <c r="B552" s="7" t="s">
        <v>854</v>
      </c>
      <c r="C552" s="8">
        <v>30701.599999999999</v>
      </c>
      <c r="D552" s="8">
        <v>12378.1047</v>
      </c>
      <c r="E552" s="8">
        <f t="shared" si="32"/>
        <v>40.317458047789039</v>
      </c>
      <c r="F552" s="8"/>
      <c r="G552" s="8" t="str">
        <f t="shared" si="33"/>
        <v xml:space="preserve"> </v>
      </c>
      <c r="H552" s="8">
        <v>30701.599999999999</v>
      </c>
      <c r="I552" s="8">
        <v>12378.1047</v>
      </c>
      <c r="J552" s="8">
        <f t="shared" si="34"/>
        <v>40.317458047789039</v>
      </c>
      <c r="K552" s="8"/>
      <c r="L552" s="8" t="str">
        <f t="shared" si="35"/>
        <v xml:space="preserve"> </v>
      </c>
      <c r="M552" s="8">
        <v>3233.2615299999998</v>
      </c>
    </row>
    <row r="553" spans="1:13" ht="25.5" x14ac:dyDescent="0.2">
      <c r="A553" s="7" t="s">
        <v>1612</v>
      </c>
      <c r="B553" s="7" t="s">
        <v>96</v>
      </c>
      <c r="C553" s="8">
        <v>30701.599999999999</v>
      </c>
      <c r="D553" s="8">
        <v>12378.1047</v>
      </c>
      <c r="E553" s="8">
        <f t="shared" si="32"/>
        <v>40.317458047789039</v>
      </c>
      <c r="F553" s="8"/>
      <c r="G553" s="8" t="str">
        <f t="shared" si="33"/>
        <v xml:space="preserve"> </v>
      </c>
      <c r="H553" s="8">
        <v>30701.599999999999</v>
      </c>
      <c r="I553" s="8">
        <v>12378.1047</v>
      </c>
      <c r="J553" s="8">
        <f t="shared" si="34"/>
        <v>40.317458047789039</v>
      </c>
      <c r="K553" s="8"/>
      <c r="L553" s="8" t="str">
        <f t="shared" si="35"/>
        <v xml:space="preserve"> </v>
      </c>
      <c r="M553" s="8">
        <v>3233.2615299999998</v>
      </c>
    </row>
    <row r="554" spans="1:13" ht="25.5" x14ac:dyDescent="0.2">
      <c r="A554" s="7" t="s">
        <v>1359</v>
      </c>
      <c r="B554" s="7" t="s">
        <v>960</v>
      </c>
      <c r="C554" s="8">
        <v>2815.4</v>
      </c>
      <c r="D554" s="8"/>
      <c r="E554" s="8" t="str">
        <f t="shared" si="32"/>
        <v/>
      </c>
      <c r="F554" s="8"/>
      <c r="G554" s="8" t="str">
        <f t="shared" si="33"/>
        <v xml:space="preserve"> </v>
      </c>
      <c r="H554" s="8">
        <v>2815.4</v>
      </c>
      <c r="I554" s="8"/>
      <c r="J554" s="8" t="str">
        <f t="shared" si="34"/>
        <v/>
      </c>
      <c r="K554" s="8"/>
      <c r="L554" s="8" t="str">
        <f t="shared" si="35"/>
        <v xml:space="preserve"> </v>
      </c>
      <c r="M554" s="8"/>
    </row>
    <row r="555" spans="1:13" ht="25.5" x14ac:dyDescent="0.2">
      <c r="A555" s="7" t="s">
        <v>48</v>
      </c>
      <c r="B555" s="7" t="s">
        <v>403</v>
      </c>
      <c r="C555" s="8">
        <v>2815.4</v>
      </c>
      <c r="D555" s="8"/>
      <c r="E555" s="8" t="str">
        <f t="shared" si="32"/>
        <v/>
      </c>
      <c r="F555" s="8"/>
      <c r="G555" s="8" t="str">
        <f t="shared" si="33"/>
        <v xml:space="preserve"> </v>
      </c>
      <c r="H555" s="8">
        <v>2815.4</v>
      </c>
      <c r="I555" s="8"/>
      <c r="J555" s="8" t="str">
        <f t="shared" si="34"/>
        <v/>
      </c>
      <c r="K555" s="8"/>
      <c r="L555" s="8" t="str">
        <f t="shared" si="35"/>
        <v xml:space="preserve"> </v>
      </c>
      <c r="M555" s="8"/>
    </row>
    <row r="556" spans="1:13" x14ac:dyDescent="0.2">
      <c r="A556" s="7" t="s">
        <v>1398</v>
      </c>
      <c r="B556" s="7" t="s">
        <v>449</v>
      </c>
      <c r="C556" s="8">
        <v>757821.9</v>
      </c>
      <c r="D556" s="8">
        <v>492174.17609000002</v>
      </c>
      <c r="E556" s="8">
        <f t="shared" si="32"/>
        <v>64.945889804715335</v>
      </c>
      <c r="F556" s="8"/>
      <c r="G556" s="8" t="str">
        <f t="shared" si="33"/>
        <v xml:space="preserve"> </v>
      </c>
      <c r="H556" s="8">
        <v>757821.9</v>
      </c>
      <c r="I556" s="8">
        <v>492174.17609000002</v>
      </c>
      <c r="J556" s="8">
        <f t="shared" si="34"/>
        <v>64.945889804715335</v>
      </c>
      <c r="K556" s="8"/>
      <c r="L556" s="8" t="str">
        <f t="shared" si="35"/>
        <v xml:space="preserve"> </v>
      </c>
      <c r="M556" s="8">
        <v>492174.17609000002</v>
      </c>
    </row>
    <row r="557" spans="1:13" x14ac:dyDescent="0.2">
      <c r="A557" s="7" t="s">
        <v>802</v>
      </c>
      <c r="B557" s="7" t="s">
        <v>1382</v>
      </c>
      <c r="C557" s="8">
        <v>757821.9</v>
      </c>
      <c r="D557" s="8">
        <v>492174.17609000002</v>
      </c>
      <c r="E557" s="8">
        <f t="shared" si="32"/>
        <v>64.945889804715335</v>
      </c>
      <c r="F557" s="8"/>
      <c r="G557" s="8" t="str">
        <f t="shared" si="33"/>
        <v xml:space="preserve"> </v>
      </c>
      <c r="H557" s="8">
        <v>757821.9</v>
      </c>
      <c r="I557" s="8">
        <v>492174.17609000002</v>
      </c>
      <c r="J557" s="8">
        <f t="shared" si="34"/>
        <v>64.945889804715335</v>
      </c>
      <c r="K557" s="8"/>
      <c r="L557" s="8" t="str">
        <f t="shared" si="35"/>
        <v xml:space="preserve"> </v>
      </c>
      <c r="M557" s="8">
        <v>492174.17609000002</v>
      </c>
    </row>
    <row r="558" spans="1:13" ht="25.5" x14ac:dyDescent="0.2">
      <c r="A558" s="7" t="s">
        <v>1344</v>
      </c>
      <c r="B558" s="7" t="s">
        <v>523</v>
      </c>
      <c r="C558" s="8">
        <v>61841</v>
      </c>
      <c r="D558" s="8"/>
      <c r="E558" s="8" t="str">
        <f t="shared" si="32"/>
        <v/>
      </c>
      <c r="F558" s="8"/>
      <c r="G558" s="8" t="str">
        <f t="shared" si="33"/>
        <v xml:space="preserve"> </v>
      </c>
      <c r="H558" s="8">
        <v>61841</v>
      </c>
      <c r="I558" s="8"/>
      <c r="J558" s="8" t="str">
        <f t="shared" si="34"/>
        <v/>
      </c>
      <c r="K558" s="8"/>
      <c r="L558" s="8" t="str">
        <f t="shared" si="35"/>
        <v xml:space="preserve"> </v>
      </c>
      <c r="M558" s="8"/>
    </row>
    <row r="559" spans="1:13" ht="25.5" x14ac:dyDescent="0.2">
      <c r="A559" s="7" t="s">
        <v>24</v>
      </c>
      <c r="B559" s="7" t="s">
        <v>281</v>
      </c>
      <c r="C559" s="8">
        <v>61841</v>
      </c>
      <c r="D559" s="8"/>
      <c r="E559" s="8" t="str">
        <f t="shared" si="32"/>
        <v/>
      </c>
      <c r="F559" s="8"/>
      <c r="G559" s="8" t="str">
        <f t="shared" si="33"/>
        <v xml:space="preserve"> </v>
      </c>
      <c r="H559" s="8">
        <v>61841</v>
      </c>
      <c r="I559" s="8"/>
      <c r="J559" s="8" t="str">
        <f t="shared" si="34"/>
        <v/>
      </c>
      <c r="K559" s="8"/>
      <c r="L559" s="8" t="str">
        <f t="shared" si="35"/>
        <v xml:space="preserve"> </v>
      </c>
      <c r="M559" s="8"/>
    </row>
    <row r="560" spans="1:13" ht="25.5" x14ac:dyDescent="0.2">
      <c r="A560" s="7" t="s">
        <v>318</v>
      </c>
      <c r="B560" s="7" t="s">
        <v>204</v>
      </c>
      <c r="C560" s="8">
        <v>17998.400000000001</v>
      </c>
      <c r="D560" s="8">
        <v>9059.3354500000005</v>
      </c>
      <c r="E560" s="8">
        <f t="shared" si="32"/>
        <v>50.334115532491772</v>
      </c>
      <c r="F560" s="8">
        <v>7495.03593</v>
      </c>
      <c r="G560" s="8">
        <f t="shared" si="33"/>
        <v>120.87114104068077</v>
      </c>
      <c r="H560" s="8">
        <v>17998.400000000001</v>
      </c>
      <c r="I560" s="8">
        <v>9059.3354500000005</v>
      </c>
      <c r="J560" s="8">
        <f t="shared" si="34"/>
        <v>50.334115532491772</v>
      </c>
      <c r="K560" s="8">
        <v>7495.03593</v>
      </c>
      <c r="L560" s="8">
        <f t="shared" si="35"/>
        <v>120.87114104068077</v>
      </c>
      <c r="M560" s="8">
        <v>1660.9077300000008</v>
      </c>
    </row>
    <row r="561" spans="1:13" ht="25.5" x14ac:dyDescent="0.2">
      <c r="A561" s="7" t="s">
        <v>1578</v>
      </c>
      <c r="B561" s="7" t="s">
        <v>744</v>
      </c>
      <c r="C561" s="8">
        <v>220311.7</v>
      </c>
      <c r="D561" s="8">
        <v>45376.669000000002</v>
      </c>
      <c r="E561" s="8">
        <f t="shared" si="32"/>
        <v>20.596577031542129</v>
      </c>
      <c r="F561" s="8"/>
      <c r="G561" s="8" t="str">
        <f t="shared" si="33"/>
        <v xml:space="preserve"> </v>
      </c>
      <c r="H561" s="8">
        <v>220311.7</v>
      </c>
      <c r="I561" s="8">
        <v>45376.669000000002</v>
      </c>
      <c r="J561" s="8">
        <f t="shared" si="34"/>
        <v>20.596577031542129</v>
      </c>
      <c r="K561" s="8"/>
      <c r="L561" s="8" t="str">
        <f t="shared" si="35"/>
        <v xml:space="preserve"> </v>
      </c>
      <c r="M561" s="8">
        <v>16632.318720000003</v>
      </c>
    </row>
    <row r="562" spans="1:13" ht="25.5" x14ac:dyDescent="0.2">
      <c r="A562" s="7" t="s">
        <v>284</v>
      </c>
      <c r="B562" s="7" t="s">
        <v>1342</v>
      </c>
      <c r="C562" s="8">
        <v>220311.7</v>
      </c>
      <c r="D562" s="8">
        <v>45376.669000000002</v>
      </c>
      <c r="E562" s="8">
        <f t="shared" si="32"/>
        <v>20.596577031542129</v>
      </c>
      <c r="F562" s="8"/>
      <c r="G562" s="8" t="str">
        <f t="shared" si="33"/>
        <v xml:space="preserve"> </v>
      </c>
      <c r="H562" s="8">
        <v>220311.7</v>
      </c>
      <c r="I562" s="8">
        <v>45376.669000000002</v>
      </c>
      <c r="J562" s="8">
        <f t="shared" si="34"/>
        <v>20.596577031542129</v>
      </c>
      <c r="K562" s="8"/>
      <c r="L562" s="8" t="str">
        <f t="shared" si="35"/>
        <v xml:space="preserve"> </v>
      </c>
      <c r="M562" s="8">
        <v>16632.318720000003</v>
      </c>
    </row>
    <row r="563" spans="1:13" ht="25.5" x14ac:dyDescent="0.2">
      <c r="A563" s="7" t="s">
        <v>1172</v>
      </c>
      <c r="B563" s="7" t="s">
        <v>899</v>
      </c>
      <c r="C563" s="8">
        <v>9002</v>
      </c>
      <c r="D563" s="8">
        <v>9002</v>
      </c>
      <c r="E563" s="8">
        <f t="shared" si="32"/>
        <v>100</v>
      </c>
      <c r="F563" s="8"/>
      <c r="G563" s="8" t="str">
        <f t="shared" si="33"/>
        <v xml:space="preserve"> </v>
      </c>
      <c r="H563" s="8">
        <v>9002</v>
      </c>
      <c r="I563" s="8">
        <v>9002</v>
      </c>
      <c r="J563" s="8">
        <f t="shared" si="34"/>
        <v>100</v>
      </c>
      <c r="K563" s="8"/>
      <c r="L563" s="8" t="str">
        <f t="shared" si="35"/>
        <v xml:space="preserve"> </v>
      </c>
      <c r="M563" s="8"/>
    </row>
    <row r="564" spans="1:13" ht="25.5" x14ac:dyDescent="0.2">
      <c r="A564" s="7" t="s">
        <v>545</v>
      </c>
      <c r="B564" s="7" t="s">
        <v>198</v>
      </c>
      <c r="C564" s="8">
        <v>9002</v>
      </c>
      <c r="D564" s="8">
        <v>9002</v>
      </c>
      <c r="E564" s="8">
        <f t="shared" si="32"/>
        <v>100</v>
      </c>
      <c r="F564" s="8"/>
      <c r="G564" s="8" t="str">
        <f t="shared" si="33"/>
        <v xml:space="preserve"> </v>
      </c>
      <c r="H564" s="8">
        <v>9002</v>
      </c>
      <c r="I564" s="8">
        <v>9002</v>
      </c>
      <c r="J564" s="8">
        <f t="shared" si="34"/>
        <v>100</v>
      </c>
      <c r="K564" s="8"/>
      <c r="L564" s="8" t="str">
        <f t="shared" si="35"/>
        <v xml:space="preserve"> </v>
      </c>
      <c r="M564" s="8"/>
    </row>
    <row r="565" spans="1:13" ht="25.5" x14ac:dyDescent="0.2">
      <c r="A565" s="7" t="s">
        <v>1035</v>
      </c>
      <c r="B565" s="7" t="s">
        <v>677</v>
      </c>
      <c r="C565" s="8">
        <v>10212.4</v>
      </c>
      <c r="D565" s="8">
        <v>3060.2708200000002</v>
      </c>
      <c r="E565" s="8">
        <f t="shared" si="32"/>
        <v>29.966225568916222</v>
      </c>
      <c r="F565" s="8"/>
      <c r="G565" s="8" t="str">
        <f t="shared" si="33"/>
        <v xml:space="preserve"> </v>
      </c>
      <c r="H565" s="8">
        <v>10212.4</v>
      </c>
      <c r="I565" s="8">
        <v>3060.2708200000002</v>
      </c>
      <c r="J565" s="8">
        <f t="shared" si="34"/>
        <v>29.966225568916222</v>
      </c>
      <c r="K565" s="8"/>
      <c r="L565" s="8" t="str">
        <f t="shared" si="35"/>
        <v xml:space="preserve"> </v>
      </c>
      <c r="M565" s="8">
        <v>1661.9135700000002</v>
      </c>
    </row>
    <row r="566" spans="1:13" ht="25.5" x14ac:dyDescent="0.2">
      <c r="A566" s="7" t="s">
        <v>404</v>
      </c>
      <c r="B566" s="7" t="s">
        <v>1394</v>
      </c>
      <c r="C566" s="8">
        <v>10212.4</v>
      </c>
      <c r="D566" s="8">
        <v>3060.2708200000002</v>
      </c>
      <c r="E566" s="8">
        <f t="shared" si="32"/>
        <v>29.966225568916222</v>
      </c>
      <c r="F566" s="8"/>
      <c r="G566" s="8" t="str">
        <f t="shared" si="33"/>
        <v xml:space="preserve"> </v>
      </c>
      <c r="H566" s="8">
        <v>10212.4</v>
      </c>
      <c r="I566" s="8">
        <v>3060.2708200000002</v>
      </c>
      <c r="J566" s="8">
        <f t="shared" si="34"/>
        <v>29.966225568916222</v>
      </c>
      <c r="K566" s="8"/>
      <c r="L566" s="8" t="str">
        <f t="shared" si="35"/>
        <v xml:space="preserve"> </v>
      </c>
      <c r="M566" s="8">
        <v>1661.9135700000002</v>
      </c>
    </row>
    <row r="567" spans="1:13" ht="25.5" x14ac:dyDescent="0.2">
      <c r="A567" s="7" t="s">
        <v>533</v>
      </c>
      <c r="B567" s="7" t="s">
        <v>1033</v>
      </c>
      <c r="C567" s="8">
        <v>6588.1</v>
      </c>
      <c r="D567" s="8">
        <v>2980.0567000000001</v>
      </c>
      <c r="E567" s="8">
        <f t="shared" si="32"/>
        <v>45.233932393254506</v>
      </c>
      <c r="F567" s="8">
        <v>2363.8555299999998</v>
      </c>
      <c r="G567" s="8">
        <f t="shared" si="33"/>
        <v>126.06763239883784</v>
      </c>
      <c r="H567" s="8">
        <v>6588.1</v>
      </c>
      <c r="I567" s="8">
        <v>2980.0567000000001</v>
      </c>
      <c r="J567" s="8">
        <f t="shared" si="34"/>
        <v>45.233932393254506</v>
      </c>
      <c r="K567" s="8">
        <v>2363.8555299999998</v>
      </c>
      <c r="L567" s="8">
        <f t="shared" si="35"/>
        <v>126.06763239883784</v>
      </c>
      <c r="M567" s="8">
        <v>532.28972000000022</v>
      </c>
    </row>
    <row r="568" spans="1:13" ht="25.5" x14ac:dyDescent="0.2">
      <c r="A568" s="7" t="s">
        <v>138</v>
      </c>
      <c r="B568" s="7" t="s">
        <v>1085</v>
      </c>
      <c r="C568" s="8">
        <v>5268</v>
      </c>
      <c r="D568" s="8">
        <v>5268</v>
      </c>
      <c r="E568" s="8">
        <f t="shared" si="32"/>
        <v>100</v>
      </c>
      <c r="F568" s="8">
        <v>1897.0136600000001</v>
      </c>
      <c r="G568" s="8" t="str">
        <f t="shared" si="33"/>
        <v>свыше 200</v>
      </c>
      <c r="H568" s="8">
        <v>5268</v>
      </c>
      <c r="I568" s="8">
        <v>5268</v>
      </c>
      <c r="J568" s="8">
        <f t="shared" si="34"/>
        <v>100</v>
      </c>
      <c r="K568" s="8">
        <v>1897.0136600000001</v>
      </c>
      <c r="L568" s="8" t="str">
        <f t="shared" si="35"/>
        <v>свыше 200</v>
      </c>
      <c r="M568" s="8"/>
    </row>
    <row r="569" spans="1:13" ht="25.5" x14ac:dyDescent="0.2">
      <c r="A569" s="7" t="s">
        <v>460</v>
      </c>
      <c r="B569" s="7" t="s">
        <v>1242</v>
      </c>
      <c r="C569" s="8">
        <v>5268</v>
      </c>
      <c r="D569" s="8">
        <v>5268</v>
      </c>
      <c r="E569" s="8">
        <f t="shared" si="32"/>
        <v>100</v>
      </c>
      <c r="F569" s="8">
        <v>1897.0136600000001</v>
      </c>
      <c r="G569" s="8" t="str">
        <f t="shared" si="33"/>
        <v>свыше 200</v>
      </c>
      <c r="H569" s="8">
        <v>5268</v>
      </c>
      <c r="I569" s="8">
        <v>5268</v>
      </c>
      <c r="J569" s="8">
        <f t="shared" si="34"/>
        <v>100</v>
      </c>
      <c r="K569" s="8">
        <v>1897.0136600000001</v>
      </c>
      <c r="L569" s="8" t="str">
        <f t="shared" si="35"/>
        <v>свыше 200</v>
      </c>
      <c r="M569" s="8"/>
    </row>
    <row r="570" spans="1:13" ht="25.5" x14ac:dyDescent="0.2">
      <c r="A570" s="7" t="s">
        <v>249</v>
      </c>
      <c r="B570" s="7" t="s">
        <v>1021</v>
      </c>
      <c r="C570" s="8">
        <v>7407.5</v>
      </c>
      <c r="D570" s="8">
        <v>1799.56042</v>
      </c>
      <c r="E570" s="8">
        <f t="shared" si="32"/>
        <v>24.293761997975025</v>
      </c>
      <c r="F570" s="8">
        <v>1220.23864</v>
      </c>
      <c r="G570" s="8">
        <f t="shared" si="33"/>
        <v>147.47610516578953</v>
      </c>
      <c r="H570" s="8">
        <v>7407.5</v>
      </c>
      <c r="I570" s="8">
        <v>1799.56042</v>
      </c>
      <c r="J570" s="8">
        <f t="shared" si="34"/>
        <v>24.293761997975025</v>
      </c>
      <c r="K570" s="8">
        <v>1220.23864</v>
      </c>
      <c r="L570" s="8">
        <f t="shared" si="35"/>
        <v>147.47610516578953</v>
      </c>
      <c r="M570" s="8">
        <v>320.85004000000004</v>
      </c>
    </row>
    <row r="571" spans="1:13" ht="25.5" x14ac:dyDescent="0.2">
      <c r="A571" s="7" t="s">
        <v>1269</v>
      </c>
      <c r="B571" s="7" t="s">
        <v>270</v>
      </c>
      <c r="C571" s="8">
        <v>7407.5</v>
      </c>
      <c r="D571" s="8">
        <v>1799.56042</v>
      </c>
      <c r="E571" s="8">
        <f t="shared" si="32"/>
        <v>24.293761997975025</v>
      </c>
      <c r="F571" s="8">
        <v>1220.23864</v>
      </c>
      <c r="G571" s="8">
        <f t="shared" si="33"/>
        <v>147.47610516578953</v>
      </c>
      <c r="H571" s="8">
        <v>7407.5</v>
      </c>
      <c r="I571" s="8">
        <v>1799.56042</v>
      </c>
      <c r="J571" s="8">
        <f t="shared" si="34"/>
        <v>24.293761997975025</v>
      </c>
      <c r="K571" s="8">
        <v>1220.23864</v>
      </c>
      <c r="L571" s="8">
        <f t="shared" si="35"/>
        <v>147.47610516578953</v>
      </c>
      <c r="M571" s="8">
        <v>320.85004000000004</v>
      </c>
    </row>
    <row r="572" spans="1:13" x14ac:dyDescent="0.2">
      <c r="A572" s="7" t="s">
        <v>1597</v>
      </c>
      <c r="B572" s="7" t="s">
        <v>1086</v>
      </c>
      <c r="C572" s="8">
        <v>37503.1</v>
      </c>
      <c r="D572" s="8">
        <v>7354.6109999999999</v>
      </c>
      <c r="E572" s="8">
        <f t="shared" si="32"/>
        <v>19.610674850878993</v>
      </c>
      <c r="F572" s="8"/>
      <c r="G572" s="8" t="str">
        <f t="shared" si="33"/>
        <v xml:space="preserve"> </v>
      </c>
      <c r="H572" s="8">
        <v>37503.1</v>
      </c>
      <c r="I572" s="8">
        <v>7354.6109999999999</v>
      </c>
      <c r="J572" s="8">
        <f t="shared" si="34"/>
        <v>19.610674850878993</v>
      </c>
      <c r="K572" s="8"/>
      <c r="L572" s="8" t="str">
        <f t="shared" si="35"/>
        <v xml:space="preserve"> </v>
      </c>
      <c r="M572" s="8">
        <v>4384.6109999999999</v>
      </c>
    </row>
    <row r="573" spans="1:13" x14ac:dyDescent="0.2">
      <c r="A573" s="7" t="s">
        <v>295</v>
      </c>
      <c r="B573" s="7" t="s">
        <v>151</v>
      </c>
      <c r="C573" s="8">
        <v>37503.1</v>
      </c>
      <c r="D573" s="8">
        <v>7354.6109999999999</v>
      </c>
      <c r="E573" s="8">
        <f t="shared" si="32"/>
        <v>19.610674850878993</v>
      </c>
      <c r="F573" s="8"/>
      <c r="G573" s="8" t="str">
        <f t="shared" si="33"/>
        <v xml:space="preserve"> </v>
      </c>
      <c r="H573" s="8">
        <v>37503.1</v>
      </c>
      <c r="I573" s="8">
        <v>7354.6109999999999</v>
      </c>
      <c r="J573" s="8">
        <f t="shared" si="34"/>
        <v>19.610674850878993</v>
      </c>
      <c r="K573" s="8"/>
      <c r="L573" s="8" t="str">
        <f t="shared" si="35"/>
        <v xml:space="preserve"> </v>
      </c>
      <c r="M573" s="8">
        <v>4384.6109999999999</v>
      </c>
    </row>
    <row r="574" spans="1:13" x14ac:dyDescent="0.2">
      <c r="A574" s="7" t="s">
        <v>240</v>
      </c>
      <c r="B574" s="7" t="s">
        <v>127</v>
      </c>
      <c r="C574" s="8">
        <v>62114.1</v>
      </c>
      <c r="D574" s="8">
        <v>379.16831000000002</v>
      </c>
      <c r="E574" s="8">
        <f t="shared" si="32"/>
        <v>0.61043838677530549</v>
      </c>
      <c r="F574" s="8"/>
      <c r="G574" s="8" t="str">
        <f t="shared" si="33"/>
        <v xml:space="preserve"> </v>
      </c>
      <c r="H574" s="8">
        <v>62114.1</v>
      </c>
      <c r="I574" s="8">
        <v>379.16831000000002</v>
      </c>
      <c r="J574" s="8">
        <f t="shared" si="34"/>
        <v>0.61043838677530549</v>
      </c>
      <c r="K574" s="8"/>
      <c r="L574" s="8" t="str">
        <f t="shared" si="35"/>
        <v xml:space="preserve"> </v>
      </c>
      <c r="M574" s="8">
        <v>379.16831000000002</v>
      </c>
    </row>
    <row r="575" spans="1:13" ht="25.5" x14ac:dyDescent="0.2">
      <c r="A575" s="7" t="s">
        <v>598</v>
      </c>
      <c r="B575" s="7" t="s">
        <v>405</v>
      </c>
      <c r="C575" s="8">
        <v>62114.1</v>
      </c>
      <c r="D575" s="8">
        <v>379.16831000000002</v>
      </c>
      <c r="E575" s="8">
        <f t="shared" si="32"/>
        <v>0.61043838677530549</v>
      </c>
      <c r="F575" s="8"/>
      <c r="G575" s="8" t="str">
        <f t="shared" si="33"/>
        <v xml:space="preserve"> </v>
      </c>
      <c r="H575" s="8">
        <v>62114.1</v>
      </c>
      <c r="I575" s="8">
        <v>379.16831000000002</v>
      </c>
      <c r="J575" s="8">
        <f t="shared" si="34"/>
        <v>0.61043838677530549</v>
      </c>
      <c r="K575" s="8"/>
      <c r="L575" s="8" t="str">
        <f t="shared" si="35"/>
        <v xml:space="preserve"> </v>
      </c>
      <c r="M575" s="8">
        <v>379.16831000000002</v>
      </c>
    </row>
    <row r="576" spans="1:13" x14ac:dyDescent="0.2">
      <c r="A576" s="7" t="s">
        <v>220</v>
      </c>
      <c r="B576" s="7" t="s">
        <v>612</v>
      </c>
      <c r="C576" s="8">
        <v>98283.062409999999</v>
      </c>
      <c r="D576" s="8">
        <v>74849.853610000006</v>
      </c>
      <c r="E576" s="8">
        <f t="shared" si="32"/>
        <v>76.157429138455768</v>
      </c>
      <c r="F576" s="8">
        <v>3787.9345699999999</v>
      </c>
      <c r="G576" s="8" t="str">
        <f t="shared" si="33"/>
        <v>свыше 200</v>
      </c>
      <c r="H576" s="8">
        <v>93887.6</v>
      </c>
      <c r="I576" s="8">
        <v>74849.853610000006</v>
      </c>
      <c r="J576" s="8">
        <f t="shared" si="34"/>
        <v>79.722831992723215</v>
      </c>
      <c r="K576" s="8">
        <v>3787.9345699999999</v>
      </c>
      <c r="L576" s="8" t="str">
        <f t="shared" si="35"/>
        <v>свыше 200</v>
      </c>
      <c r="M576" s="8">
        <v>59928.890110000008</v>
      </c>
    </row>
    <row r="577" spans="1:13" x14ac:dyDescent="0.2">
      <c r="A577" s="7" t="s">
        <v>548</v>
      </c>
      <c r="B577" s="7" t="s">
        <v>702</v>
      </c>
      <c r="C577" s="8">
        <v>93887.6</v>
      </c>
      <c r="D577" s="8">
        <v>74849.853610000006</v>
      </c>
      <c r="E577" s="8">
        <f t="shared" si="32"/>
        <v>79.722831992723215</v>
      </c>
      <c r="F577" s="8">
        <v>3787.9345699999999</v>
      </c>
      <c r="G577" s="8" t="str">
        <f t="shared" si="33"/>
        <v>свыше 200</v>
      </c>
      <c r="H577" s="8">
        <v>93887.6</v>
      </c>
      <c r="I577" s="8">
        <v>74849.853610000006</v>
      </c>
      <c r="J577" s="8">
        <f t="shared" si="34"/>
        <v>79.722831992723215</v>
      </c>
      <c r="K577" s="8">
        <v>3787.9345699999999</v>
      </c>
      <c r="L577" s="8" t="str">
        <f t="shared" si="35"/>
        <v>свыше 200</v>
      </c>
      <c r="M577" s="8">
        <v>59928.890110000008</v>
      </c>
    </row>
    <row r="578" spans="1:13" x14ac:dyDescent="0.2">
      <c r="A578" s="7" t="s">
        <v>1529</v>
      </c>
      <c r="B578" s="7" t="s">
        <v>1420</v>
      </c>
      <c r="C578" s="8">
        <v>3403.1867000000002</v>
      </c>
      <c r="D578" s="8"/>
      <c r="E578" s="8" t="str">
        <f t="shared" si="32"/>
        <v/>
      </c>
      <c r="F578" s="8"/>
      <c r="G578" s="8" t="str">
        <f t="shared" si="33"/>
        <v xml:space="preserve"> </v>
      </c>
      <c r="H578" s="8"/>
      <c r="I578" s="8"/>
      <c r="J578" s="8"/>
      <c r="K578" s="8"/>
      <c r="L578" s="8"/>
      <c r="M578" s="8"/>
    </row>
    <row r="579" spans="1:13" x14ac:dyDescent="0.2">
      <c r="A579" s="7" t="s">
        <v>424</v>
      </c>
      <c r="B579" s="7" t="s">
        <v>723</v>
      </c>
      <c r="C579" s="8">
        <v>868.72627999999997</v>
      </c>
      <c r="D579" s="8"/>
      <c r="E579" s="8" t="str">
        <f t="shared" si="32"/>
        <v/>
      </c>
      <c r="F579" s="8"/>
      <c r="G579" s="8" t="str">
        <f t="shared" si="33"/>
        <v xml:space="preserve"> </v>
      </c>
      <c r="H579" s="8"/>
      <c r="I579" s="8"/>
      <c r="J579" s="8"/>
      <c r="K579" s="8"/>
      <c r="L579" s="8"/>
      <c r="M579" s="8"/>
    </row>
    <row r="580" spans="1:13" x14ac:dyDescent="0.2">
      <c r="A580" s="7" t="s">
        <v>1620</v>
      </c>
      <c r="B580" s="7" t="s">
        <v>1351</v>
      </c>
      <c r="C580" s="8">
        <v>123.54943</v>
      </c>
      <c r="D580" s="8"/>
      <c r="E580" s="8" t="str">
        <f t="shared" si="32"/>
        <v/>
      </c>
      <c r="F580" s="8"/>
      <c r="G580" s="8" t="str">
        <f t="shared" si="33"/>
        <v xml:space="preserve"> </v>
      </c>
      <c r="H580" s="8"/>
      <c r="I580" s="8"/>
      <c r="J580" s="8"/>
      <c r="K580" s="8"/>
      <c r="L580" s="8"/>
      <c r="M580" s="8"/>
    </row>
    <row r="581" spans="1:13" x14ac:dyDescent="0.2">
      <c r="A581" s="7" t="s">
        <v>1193</v>
      </c>
      <c r="B581" s="7" t="s">
        <v>1038</v>
      </c>
      <c r="C581" s="8">
        <v>152758.6</v>
      </c>
      <c r="D581" s="8">
        <v>97621.902900000001</v>
      </c>
      <c r="E581" s="8">
        <f t="shared" si="32"/>
        <v>63.905994752504938</v>
      </c>
      <c r="F581" s="8"/>
      <c r="G581" s="8" t="str">
        <f t="shared" si="33"/>
        <v xml:space="preserve"> </v>
      </c>
      <c r="H581" s="8">
        <v>152758.6</v>
      </c>
      <c r="I581" s="8">
        <v>97621.902900000001</v>
      </c>
      <c r="J581" s="8">
        <f t="shared" si="34"/>
        <v>63.905994752504938</v>
      </c>
      <c r="K581" s="8"/>
      <c r="L581" s="8" t="str">
        <f t="shared" si="35"/>
        <v xml:space="preserve"> </v>
      </c>
      <c r="M581" s="8">
        <v>12.752000000007683</v>
      </c>
    </row>
    <row r="582" spans="1:13" ht="25.5" x14ac:dyDescent="0.2">
      <c r="A582" s="7" t="s">
        <v>574</v>
      </c>
      <c r="B582" s="7" t="s">
        <v>1363</v>
      </c>
      <c r="C582" s="8">
        <v>152758.6</v>
      </c>
      <c r="D582" s="8">
        <v>97621.902900000001</v>
      </c>
      <c r="E582" s="8">
        <f t="shared" si="32"/>
        <v>63.905994752504938</v>
      </c>
      <c r="F582" s="8"/>
      <c r="G582" s="8" t="str">
        <f t="shared" si="33"/>
        <v xml:space="preserve"> </v>
      </c>
      <c r="H582" s="8">
        <v>152758.6</v>
      </c>
      <c r="I582" s="8">
        <v>97621.902900000001</v>
      </c>
      <c r="J582" s="8">
        <f t="shared" si="34"/>
        <v>63.905994752504938</v>
      </c>
      <c r="K582" s="8"/>
      <c r="L582" s="8" t="str">
        <f t="shared" si="35"/>
        <v xml:space="preserve"> </v>
      </c>
      <c r="M582" s="8">
        <v>12.752000000007683</v>
      </c>
    </row>
    <row r="583" spans="1:13" x14ac:dyDescent="0.2">
      <c r="A583" s="7" t="s">
        <v>1079</v>
      </c>
      <c r="B583" s="7" t="s">
        <v>345</v>
      </c>
      <c r="C583" s="8">
        <v>148753.29999999999</v>
      </c>
      <c r="D583" s="8">
        <v>130756.93164</v>
      </c>
      <c r="E583" s="8">
        <f t="shared" ref="E583:E646" si="36">IF(C583=0," ",IF(D583/C583*100&gt;200,"свыше 200",IF(D583/C583&gt;0,D583/C583*100,"")))</f>
        <v>87.901869498021227</v>
      </c>
      <c r="F583" s="8"/>
      <c r="G583" s="8" t="str">
        <f t="shared" si="33"/>
        <v xml:space="preserve"> </v>
      </c>
      <c r="H583" s="8">
        <v>148753.29999999999</v>
      </c>
      <c r="I583" s="8">
        <v>130756.93164</v>
      </c>
      <c r="J583" s="8">
        <f t="shared" si="34"/>
        <v>87.901869498021227</v>
      </c>
      <c r="K583" s="8"/>
      <c r="L583" s="8" t="str">
        <f t="shared" si="35"/>
        <v xml:space="preserve"> </v>
      </c>
      <c r="M583" s="8">
        <v>2137.231609999988</v>
      </c>
    </row>
    <row r="584" spans="1:13" ht="25.5" x14ac:dyDescent="0.2">
      <c r="A584" s="7" t="s">
        <v>456</v>
      </c>
      <c r="B584" s="7" t="s">
        <v>1283</v>
      </c>
      <c r="C584" s="8">
        <v>148753.29999999999</v>
      </c>
      <c r="D584" s="8">
        <v>130756.93164</v>
      </c>
      <c r="E584" s="8">
        <f t="shared" si="36"/>
        <v>87.901869498021227</v>
      </c>
      <c r="F584" s="8"/>
      <c r="G584" s="8" t="str">
        <f t="shared" si="33"/>
        <v xml:space="preserve"> </v>
      </c>
      <c r="H584" s="8">
        <v>148753.29999999999</v>
      </c>
      <c r="I584" s="8">
        <v>130756.93164</v>
      </c>
      <c r="J584" s="8">
        <f t="shared" si="34"/>
        <v>87.901869498021227</v>
      </c>
      <c r="K584" s="8"/>
      <c r="L584" s="8" t="str">
        <f t="shared" si="35"/>
        <v xml:space="preserve"> </v>
      </c>
      <c r="M584" s="8">
        <v>2137.231609999988</v>
      </c>
    </row>
    <row r="585" spans="1:13" x14ac:dyDescent="0.2">
      <c r="A585" s="7" t="s">
        <v>619</v>
      </c>
      <c r="B585" s="7" t="s">
        <v>915</v>
      </c>
      <c r="C585" s="8">
        <v>2331</v>
      </c>
      <c r="D585" s="8"/>
      <c r="E585" s="8" t="str">
        <f t="shared" si="36"/>
        <v/>
      </c>
      <c r="F585" s="8"/>
      <c r="G585" s="8" t="str">
        <f t="shared" si="33"/>
        <v xml:space="preserve"> </v>
      </c>
      <c r="H585" s="8">
        <v>2331</v>
      </c>
      <c r="I585" s="8"/>
      <c r="J585" s="8"/>
      <c r="K585" s="8"/>
      <c r="L585" s="8"/>
      <c r="M585" s="8"/>
    </row>
    <row r="586" spans="1:13" x14ac:dyDescent="0.2">
      <c r="A586" s="7" t="s">
        <v>1586</v>
      </c>
      <c r="B586" s="7" t="s">
        <v>320</v>
      </c>
      <c r="C586" s="8">
        <v>2331</v>
      </c>
      <c r="D586" s="8"/>
      <c r="E586" s="8" t="str">
        <f t="shared" si="36"/>
        <v/>
      </c>
      <c r="F586" s="8"/>
      <c r="G586" s="8" t="str">
        <f t="shared" ref="G586:G649" si="37">IF(F586=0," ",IF(D586/F586*100&gt;200,"свыше 200",IF(D586/F586&gt;0,D586/F586*100,"")))</f>
        <v xml:space="preserve"> </v>
      </c>
      <c r="H586" s="8">
        <v>2331</v>
      </c>
      <c r="I586" s="8"/>
      <c r="J586" s="8"/>
      <c r="K586" s="8"/>
      <c r="L586" s="8"/>
      <c r="M586" s="8"/>
    </row>
    <row r="587" spans="1:13" x14ac:dyDescent="0.2">
      <c r="A587" s="7" t="s">
        <v>1364</v>
      </c>
      <c r="B587" s="7" t="s">
        <v>1553</v>
      </c>
      <c r="C587" s="8">
        <v>9927.2000000000007</v>
      </c>
      <c r="D587" s="8">
        <v>4583.6946699999999</v>
      </c>
      <c r="E587" s="8">
        <f t="shared" si="36"/>
        <v>46.17308677169796</v>
      </c>
      <c r="F587" s="8">
        <v>4848.4031299999997</v>
      </c>
      <c r="G587" s="8">
        <f t="shared" si="37"/>
        <v>94.540295992260042</v>
      </c>
      <c r="H587" s="8">
        <v>9927.2000000000007</v>
      </c>
      <c r="I587" s="8">
        <v>4583.6946699999999</v>
      </c>
      <c r="J587" s="8">
        <f t="shared" si="34"/>
        <v>46.17308677169796</v>
      </c>
      <c r="K587" s="8">
        <v>4848.4031299999997</v>
      </c>
      <c r="L587" s="8">
        <f t="shared" si="35"/>
        <v>94.540295992260042</v>
      </c>
      <c r="M587" s="8">
        <v>2207.0219699999998</v>
      </c>
    </row>
    <row r="588" spans="1:13" x14ac:dyDescent="0.2">
      <c r="A588" s="7" t="s">
        <v>64</v>
      </c>
      <c r="B588" s="7" t="s">
        <v>654</v>
      </c>
      <c r="C588" s="8">
        <v>9927.2000000000007</v>
      </c>
      <c r="D588" s="8">
        <v>4583.6946699999999</v>
      </c>
      <c r="E588" s="8">
        <f t="shared" si="36"/>
        <v>46.17308677169796</v>
      </c>
      <c r="F588" s="8">
        <v>4848.4031299999997</v>
      </c>
      <c r="G588" s="8">
        <f t="shared" si="37"/>
        <v>94.540295992260042</v>
      </c>
      <c r="H588" s="8">
        <v>9927.2000000000007</v>
      </c>
      <c r="I588" s="8">
        <v>4583.6946699999999</v>
      </c>
      <c r="J588" s="8">
        <f t="shared" si="34"/>
        <v>46.17308677169796</v>
      </c>
      <c r="K588" s="8">
        <v>4848.4031299999997</v>
      </c>
      <c r="L588" s="8">
        <f t="shared" si="35"/>
        <v>94.540295992260042</v>
      </c>
      <c r="M588" s="8">
        <v>2207.0219699999998</v>
      </c>
    </row>
    <row r="589" spans="1:13" x14ac:dyDescent="0.2">
      <c r="A589" s="7" t="s">
        <v>499</v>
      </c>
      <c r="B589" s="7" t="s">
        <v>52</v>
      </c>
      <c r="C589" s="8">
        <v>9000</v>
      </c>
      <c r="D589" s="8">
        <v>6567.8202099999999</v>
      </c>
      <c r="E589" s="8">
        <f t="shared" si="36"/>
        <v>72.975780111111106</v>
      </c>
      <c r="F589" s="8">
        <v>10291.408810000001</v>
      </c>
      <c r="G589" s="8">
        <f t="shared" si="37"/>
        <v>63.818475499857243</v>
      </c>
      <c r="H589" s="8">
        <v>9000</v>
      </c>
      <c r="I589" s="8">
        <v>6567.8202099999999</v>
      </c>
      <c r="J589" s="8">
        <f t="shared" si="34"/>
        <v>72.975780111111106</v>
      </c>
      <c r="K589" s="8">
        <v>10291.408810000001</v>
      </c>
      <c r="L589" s="8">
        <f t="shared" si="35"/>
        <v>63.818475499857243</v>
      </c>
      <c r="M589" s="8"/>
    </row>
    <row r="590" spans="1:13" x14ac:dyDescent="0.2">
      <c r="A590" s="7" t="s">
        <v>859</v>
      </c>
      <c r="B590" s="7" t="s">
        <v>1009</v>
      </c>
      <c r="C590" s="8">
        <v>9000</v>
      </c>
      <c r="D590" s="8">
        <v>6567.8202099999999</v>
      </c>
      <c r="E590" s="8">
        <f t="shared" si="36"/>
        <v>72.975780111111106</v>
      </c>
      <c r="F590" s="8">
        <v>10291.408810000001</v>
      </c>
      <c r="G590" s="8">
        <f t="shared" si="37"/>
        <v>63.818475499857243</v>
      </c>
      <c r="H590" s="8">
        <v>9000</v>
      </c>
      <c r="I590" s="8">
        <v>6567.8202099999999</v>
      </c>
      <c r="J590" s="8">
        <f t="shared" si="34"/>
        <v>72.975780111111106</v>
      </c>
      <c r="K590" s="8">
        <v>10291.408810000001</v>
      </c>
      <c r="L590" s="8">
        <f t="shared" si="35"/>
        <v>63.818475499857243</v>
      </c>
      <c r="M590" s="8"/>
    </row>
    <row r="591" spans="1:13" x14ac:dyDescent="0.2">
      <c r="A591" s="7" t="s">
        <v>1411</v>
      </c>
      <c r="B591" s="7" t="s">
        <v>296</v>
      </c>
      <c r="C591" s="8">
        <v>44824.3</v>
      </c>
      <c r="D591" s="8">
        <v>3260.92902</v>
      </c>
      <c r="E591" s="8">
        <f t="shared" si="36"/>
        <v>7.2749134286536536</v>
      </c>
      <c r="F591" s="8"/>
      <c r="G591" s="8" t="str">
        <f t="shared" si="37"/>
        <v xml:space="preserve"> </v>
      </c>
      <c r="H591" s="8">
        <v>44824.3</v>
      </c>
      <c r="I591" s="8">
        <v>3260.92902</v>
      </c>
      <c r="J591" s="8">
        <f t="shared" si="34"/>
        <v>7.2749134286536536</v>
      </c>
      <c r="K591" s="8"/>
      <c r="L591" s="8" t="str">
        <f t="shared" si="35"/>
        <v xml:space="preserve"> </v>
      </c>
      <c r="M591" s="8">
        <v>1622.99955</v>
      </c>
    </row>
    <row r="592" spans="1:13" x14ac:dyDescent="0.2">
      <c r="A592" s="7" t="s">
        <v>1411</v>
      </c>
      <c r="B592" s="7" t="s">
        <v>1557</v>
      </c>
      <c r="C592" s="8"/>
      <c r="D592" s="8"/>
      <c r="E592" s="8" t="str">
        <f t="shared" si="36"/>
        <v xml:space="preserve"> </v>
      </c>
      <c r="F592" s="8">
        <v>17877.015800000001</v>
      </c>
      <c r="G592" s="8" t="str">
        <f t="shared" si="37"/>
        <v/>
      </c>
      <c r="H592" s="8"/>
      <c r="I592" s="8"/>
      <c r="J592" s="8" t="str">
        <f t="shared" si="34"/>
        <v xml:space="preserve"> </v>
      </c>
      <c r="K592" s="8">
        <v>17877.015800000001</v>
      </c>
      <c r="L592" s="8" t="str">
        <f t="shared" si="35"/>
        <v/>
      </c>
      <c r="M592" s="8"/>
    </row>
    <row r="593" spans="1:13" x14ac:dyDescent="0.2">
      <c r="A593" s="7" t="s">
        <v>817</v>
      </c>
      <c r="B593" s="7" t="s">
        <v>690</v>
      </c>
      <c r="C593" s="8">
        <v>44824.3</v>
      </c>
      <c r="D593" s="8">
        <v>3260.92902</v>
      </c>
      <c r="E593" s="8">
        <f t="shared" si="36"/>
        <v>7.2749134286536536</v>
      </c>
      <c r="F593" s="8"/>
      <c r="G593" s="8" t="str">
        <f t="shared" si="37"/>
        <v xml:space="preserve"> </v>
      </c>
      <c r="H593" s="8">
        <v>44824.3</v>
      </c>
      <c r="I593" s="8">
        <v>3260.92902</v>
      </c>
      <c r="J593" s="8">
        <f t="shared" si="34"/>
        <v>7.2749134286536536</v>
      </c>
      <c r="K593" s="8"/>
      <c r="L593" s="8" t="str">
        <f t="shared" si="35"/>
        <v xml:space="preserve"> </v>
      </c>
      <c r="M593" s="8">
        <v>1622.99955</v>
      </c>
    </row>
    <row r="594" spans="1:13" x14ac:dyDescent="0.2">
      <c r="A594" s="7" t="s">
        <v>817</v>
      </c>
      <c r="B594" s="7" t="s">
        <v>1332</v>
      </c>
      <c r="C594" s="8"/>
      <c r="D594" s="8"/>
      <c r="E594" s="8" t="str">
        <f t="shared" si="36"/>
        <v xml:space="preserve"> </v>
      </c>
      <c r="F594" s="8">
        <v>17877.015800000001</v>
      </c>
      <c r="G594" s="8" t="str">
        <f t="shared" si="37"/>
        <v/>
      </c>
      <c r="H594" s="8"/>
      <c r="I594" s="8"/>
      <c r="J594" s="8" t="str">
        <f t="shared" si="34"/>
        <v xml:space="preserve"> </v>
      </c>
      <c r="K594" s="8">
        <v>17877.015800000001</v>
      </c>
      <c r="L594" s="8" t="str">
        <f t="shared" si="35"/>
        <v/>
      </c>
      <c r="M594" s="8"/>
    </row>
    <row r="595" spans="1:13" x14ac:dyDescent="0.2">
      <c r="A595" s="7" t="s">
        <v>982</v>
      </c>
      <c r="B595" s="7" t="s">
        <v>71</v>
      </c>
      <c r="C595" s="8">
        <v>119845.6</v>
      </c>
      <c r="D595" s="8">
        <v>30887.45249</v>
      </c>
      <c r="E595" s="8">
        <f t="shared" si="36"/>
        <v>25.772704621613141</v>
      </c>
      <c r="F595" s="8">
        <v>26331.83625</v>
      </c>
      <c r="G595" s="8">
        <f t="shared" si="37"/>
        <v>117.3007920782585</v>
      </c>
      <c r="H595" s="8">
        <v>119845.6</v>
      </c>
      <c r="I595" s="8">
        <v>30887.45249</v>
      </c>
      <c r="J595" s="8">
        <f t="shared" si="34"/>
        <v>25.772704621613141</v>
      </c>
      <c r="K595" s="8">
        <v>26331.83625</v>
      </c>
      <c r="L595" s="8">
        <f t="shared" si="35"/>
        <v>117.3007920782585</v>
      </c>
      <c r="M595" s="8">
        <v>942.26762999999846</v>
      </c>
    </row>
    <row r="596" spans="1:13" ht="25.5" x14ac:dyDescent="0.2">
      <c r="A596" s="7" t="s">
        <v>326</v>
      </c>
      <c r="B596" s="7" t="s">
        <v>1357</v>
      </c>
      <c r="C596" s="8">
        <v>119845.6</v>
      </c>
      <c r="D596" s="8">
        <v>30887.45249</v>
      </c>
      <c r="E596" s="8">
        <f t="shared" si="36"/>
        <v>25.772704621613141</v>
      </c>
      <c r="F596" s="8">
        <v>26331.83625</v>
      </c>
      <c r="G596" s="8">
        <f t="shared" si="37"/>
        <v>117.3007920782585</v>
      </c>
      <c r="H596" s="8">
        <v>119845.6</v>
      </c>
      <c r="I596" s="8">
        <v>30887.45249</v>
      </c>
      <c r="J596" s="8">
        <f t="shared" si="34"/>
        <v>25.772704621613141</v>
      </c>
      <c r="K596" s="8">
        <v>26331.83625</v>
      </c>
      <c r="L596" s="8">
        <f t="shared" si="35"/>
        <v>117.3007920782585</v>
      </c>
      <c r="M596" s="8">
        <v>942.26762999999846</v>
      </c>
    </row>
    <row r="597" spans="1:13" x14ac:dyDescent="0.2">
      <c r="A597" s="7" t="s">
        <v>21</v>
      </c>
      <c r="B597" s="7" t="s">
        <v>304</v>
      </c>
      <c r="C597" s="8">
        <v>129176.7</v>
      </c>
      <c r="D597" s="8">
        <v>401977.59999999998</v>
      </c>
      <c r="E597" s="8" t="str">
        <f t="shared" si="36"/>
        <v>свыше 200</v>
      </c>
      <c r="F597" s="8"/>
      <c r="G597" s="8" t="str">
        <f t="shared" si="37"/>
        <v xml:space="preserve"> </v>
      </c>
      <c r="H597" s="8">
        <v>129176.7</v>
      </c>
      <c r="I597" s="8">
        <v>401977.59999999998</v>
      </c>
      <c r="J597" s="8" t="str">
        <f t="shared" si="34"/>
        <v>свыше 200</v>
      </c>
      <c r="K597" s="8"/>
      <c r="L597" s="8" t="str">
        <f t="shared" si="35"/>
        <v xml:space="preserve"> </v>
      </c>
      <c r="M597" s="8">
        <v>272800.89999999997</v>
      </c>
    </row>
    <row r="598" spans="1:13" ht="25.5" x14ac:dyDescent="0.2">
      <c r="A598" s="7" t="s">
        <v>21</v>
      </c>
      <c r="B598" s="7" t="s">
        <v>1593</v>
      </c>
      <c r="C598" s="8"/>
      <c r="D598" s="8"/>
      <c r="E598" s="8" t="str">
        <f t="shared" si="36"/>
        <v xml:space="preserve"> </v>
      </c>
      <c r="F598" s="8">
        <v>149326.38892</v>
      </c>
      <c r="G598" s="8" t="str">
        <f t="shared" si="37"/>
        <v/>
      </c>
      <c r="H598" s="8"/>
      <c r="I598" s="8"/>
      <c r="J598" s="8" t="str">
        <f t="shared" si="34"/>
        <v xml:space="preserve"> </v>
      </c>
      <c r="K598" s="8">
        <v>149326.38892</v>
      </c>
      <c r="L598" s="8" t="str">
        <f t="shared" si="35"/>
        <v/>
      </c>
      <c r="M598" s="8"/>
    </row>
    <row r="599" spans="1:13" x14ac:dyDescent="0.2">
      <c r="A599" s="7" t="s">
        <v>361</v>
      </c>
      <c r="B599" s="7" t="s">
        <v>923</v>
      </c>
      <c r="C599" s="8">
        <v>129176.7</v>
      </c>
      <c r="D599" s="8">
        <v>401977.59999999998</v>
      </c>
      <c r="E599" s="8" t="str">
        <f t="shared" si="36"/>
        <v>свыше 200</v>
      </c>
      <c r="F599" s="8"/>
      <c r="G599" s="8" t="str">
        <f t="shared" si="37"/>
        <v xml:space="preserve"> </v>
      </c>
      <c r="H599" s="8">
        <v>129176.7</v>
      </c>
      <c r="I599" s="8">
        <v>401977.59999999998</v>
      </c>
      <c r="J599" s="8" t="str">
        <f t="shared" si="34"/>
        <v>свыше 200</v>
      </c>
      <c r="K599" s="8"/>
      <c r="L599" s="8" t="str">
        <f t="shared" si="35"/>
        <v xml:space="preserve"> </v>
      </c>
      <c r="M599" s="8">
        <v>272800.89999999997</v>
      </c>
    </row>
    <row r="600" spans="1:13" ht="25.5" x14ac:dyDescent="0.2">
      <c r="A600" s="7" t="s">
        <v>361</v>
      </c>
      <c r="B600" s="7" t="s">
        <v>699</v>
      </c>
      <c r="C600" s="8"/>
      <c r="D600" s="8"/>
      <c r="E600" s="8" t="str">
        <f t="shared" si="36"/>
        <v xml:space="preserve"> </v>
      </c>
      <c r="F600" s="8">
        <v>149326.38892</v>
      </c>
      <c r="G600" s="8" t="str">
        <f t="shared" si="37"/>
        <v/>
      </c>
      <c r="H600" s="8"/>
      <c r="I600" s="8"/>
      <c r="J600" s="8" t="str">
        <f t="shared" si="34"/>
        <v xml:space="preserve"> </v>
      </c>
      <c r="K600" s="8">
        <v>149326.38892</v>
      </c>
      <c r="L600" s="8" t="str">
        <f t="shared" si="35"/>
        <v/>
      </c>
      <c r="M600" s="8"/>
    </row>
    <row r="601" spans="1:13" ht="25.5" x14ac:dyDescent="0.2">
      <c r="A601" s="7" t="s">
        <v>1463</v>
      </c>
      <c r="B601" s="7" t="s">
        <v>1494</v>
      </c>
      <c r="C601" s="8">
        <v>3614.4</v>
      </c>
      <c r="D601" s="8">
        <v>2650.5</v>
      </c>
      <c r="E601" s="8">
        <f t="shared" si="36"/>
        <v>73.331673306772899</v>
      </c>
      <c r="F601" s="8"/>
      <c r="G601" s="8" t="str">
        <f t="shared" si="37"/>
        <v xml:space="preserve"> </v>
      </c>
      <c r="H601" s="8">
        <v>3614.4</v>
      </c>
      <c r="I601" s="8">
        <v>2650.5</v>
      </c>
      <c r="J601" s="8">
        <f t="shared" si="34"/>
        <v>73.331673306772899</v>
      </c>
      <c r="K601" s="8"/>
      <c r="L601" s="8" t="str">
        <f t="shared" si="35"/>
        <v xml:space="preserve"> </v>
      </c>
      <c r="M601" s="8">
        <v>465</v>
      </c>
    </row>
    <row r="602" spans="1:13" ht="38.25" x14ac:dyDescent="0.2">
      <c r="A602" s="7" t="s">
        <v>541</v>
      </c>
      <c r="B602" s="7" t="s">
        <v>662</v>
      </c>
      <c r="C602" s="8">
        <v>6900.6</v>
      </c>
      <c r="D602" s="8">
        <v>3720.0000100000002</v>
      </c>
      <c r="E602" s="8">
        <f t="shared" si="36"/>
        <v>53.908355940063181</v>
      </c>
      <c r="F602" s="8">
        <v>4285.0865000000003</v>
      </c>
      <c r="G602" s="8">
        <f t="shared" si="37"/>
        <v>86.812716849473162</v>
      </c>
      <c r="H602" s="8">
        <v>6900.6</v>
      </c>
      <c r="I602" s="8">
        <v>3720.0000100000002</v>
      </c>
      <c r="J602" s="8">
        <f t="shared" si="34"/>
        <v>53.908355940063181</v>
      </c>
      <c r="K602" s="8">
        <v>4285.0865000000003</v>
      </c>
      <c r="L602" s="8">
        <f t="shared" si="35"/>
        <v>86.812716849473162</v>
      </c>
      <c r="M602" s="8">
        <v>520</v>
      </c>
    </row>
    <row r="603" spans="1:13" x14ac:dyDescent="0.2">
      <c r="A603" s="7" t="s">
        <v>911</v>
      </c>
      <c r="B603" s="7" t="s">
        <v>513</v>
      </c>
      <c r="C603" s="8"/>
      <c r="D603" s="8"/>
      <c r="E603" s="8" t="str">
        <f t="shared" si="36"/>
        <v xml:space="preserve"> </v>
      </c>
      <c r="F603" s="8">
        <v>47671.999980000001</v>
      </c>
      <c r="G603" s="8" t="str">
        <f t="shared" si="37"/>
        <v/>
      </c>
      <c r="H603" s="8"/>
      <c r="I603" s="8"/>
      <c r="J603" s="8" t="str">
        <f t="shared" si="34"/>
        <v xml:space="preserve"> </v>
      </c>
      <c r="K603" s="8">
        <v>47671.999980000001</v>
      </c>
      <c r="L603" s="8" t="str">
        <f t="shared" si="35"/>
        <v/>
      </c>
      <c r="M603" s="8"/>
    </row>
    <row r="604" spans="1:13" x14ac:dyDescent="0.2">
      <c r="A604" s="7" t="s">
        <v>53</v>
      </c>
      <c r="B604" s="7" t="s">
        <v>1443</v>
      </c>
      <c r="C604" s="8"/>
      <c r="D604" s="8"/>
      <c r="E604" s="8" t="str">
        <f t="shared" si="36"/>
        <v xml:space="preserve"> </v>
      </c>
      <c r="F604" s="8">
        <v>81220.2</v>
      </c>
      <c r="G604" s="8" t="str">
        <f t="shared" si="37"/>
        <v/>
      </c>
      <c r="H604" s="8"/>
      <c r="I604" s="8"/>
      <c r="J604" s="8" t="str">
        <f t="shared" ref="J604:J618" si="38">IF(H604=0," ",IF(I604/H604*100&gt;200,"свыше 200",IF(I604/H604&gt;0,I604/H604*100,"")))</f>
        <v xml:space="preserve"> </v>
      </c>
      <c r="K604" s="8">
        <v>81220.2</v>
      </c>
      <c r="L604" s="8" t="str">
        <f t="shared" ref="L604:L618" si="39">IF(K604=0," ",IF(I604/K604*100&gt;200,"свыше 200",IF(I604/K604&gt;0,I604/K604*100,"")))</f>
        <v/>
      </c>
      <c r="M604" s="8"/>
    </row>
    <row r="605" spans="1:13" ht="25.5" x14ac:dyDescent="0.2">
      <c r="A605" s="7" t="s">
        <v>187</v>
      </c>
      <c r="B605" s="7" t="s">
        <v>850</v>
      </c>
      <c r="C605" s="8"/>
      <c r="D605" s="8"/>
      <c r="E605" s="8" t="str">
        <f t="shared" si="36"/>
        <v xml:space="preserve"> </v>
      </c>
      <c r="F605" s="8">
        <v>87472.312260000006</v>
      </c>
      <c r="G605" s="8" t="str">
        <f t="shared" si="37"/>
        <v/>
      </c>
      <c r="H605" s="8"/>
      <c r="I605" s="8"/>
      <c r="J605" s="8" t="str">
        <f t="shared" si="38"/>
        <v xml:space="preserve"> </v>
      </c>
      <c r="K605" s="8">
        <v>87472.312260000006</v>
      </c>
      <c r="L605" s="8" t="str">
        <f t="shared" si="39"/>
        <v/>
      </c>
      <c r="M605" s="8"/>
    </row>
    <row r="606" spans="1:13" x14ac:dyDescent="0.2">
      <c r="A606" s="7" t="s">
        <v>1197</v>
      </c>
      <c r="B606" s="7" t="s">
        <v>1315</v>
      </c>
      <c r="C606" s="8">
        <v>31159.4</v>
      </c>
      <c r="D606" s="8"/>
      <c r="E606" s="8" t="str">
        <f t="shared" si="36"/>
        <v/>
      </c>
      <c r="F606" s="8"/>
      <c r="G606" s="8" t="str">
        <f t="shared" si="37"/>
        <v xml:space="preserve"> </v>
      </c>
      <c r="H606" s="8">
        <v>31159.4</v>
      </c>
      <c r="I606" s="8"/>
      <c r="J606" s="8" t="str">
        <f t="shared" si="38"/>
        <v/>
      </c>
      <c r="K606" s="8"/>
      <c r="L606" s="8" t="str">
        <f t="shared" si="39"/>
        <v xml:space="preserve"> </v>
      </c>
      <c r="M606" s="8"/>
    </row>
    <row r="607" spans="1:13" x14ac:dyDescent="0.2">
      <c r="A607" s="7" t="s">
        <v>1002</v>
      </c>
      <c r="B607" s="7" t="s">
        <v>1614</v>
      </c>
      <c r="C607" s="8">
        <v>322327.2</v>
      </c>
      <c r="D607" s="8">
        <v>57174.533539999997</v>
      </c>
      <c r="E607" s="8">
        <f t="shared" si="36"/>
        <v>17.738041822098786</v>
      </c>
      <c r="F607" s="8"/>
      <c r="G607" s="8" t="str">
        <f t="shared" si="37"/>
        <v xml:space="preserve"> </v>
      </c>
      <c r="H607" s="8">
        <v>322327.2</v>
      </c>
      <c r="I607" s="8">
        <v>57174.533539999997</v>
      </c>
      <c r="J607" s="8">
        <f t="shared" si="38"/>
        <v>17.738041822098786</v>
      </c>
      <c r="K607" s="8"/>
      <c r="L607" s="8" t="str">
        <f t="shared" si="39"/>
        <v xml:space="preserve"> </v>
      </c>
      <c r="M607" s="8">
        <v>44951.98702</v>
      </c>
    </row>
    <row r="608" spans="1:13" x14ac:dyDescent="0.2">
      <c r="A608" s="7" t="s">
        <v>353</v>
      </c>
      <c r="B608" s="7" t="s">
        <v>388</v>
      </c>
      <c r="C608" s="8">
        <v>322327.2</v>
      </c>
      <c r="D608" s="8">
        <v>57174.533539999997</v>
      </c>
      <c r="E608" s="8">
        <f t="shared" si="36"/>
        <v>17.738041822098786</v>
      </c>
      <c r="F608" s="8"/>
      <c r="G608" s="8" t="str">
        <f t="shared" si="37"/>
        <v xml:space="preserve"> </v>
      </c>
      <c r="H608" s="8">
        <v>322327.2</v>
      </c>
      <c r="I608" s="8">
        <v>57174.533539999997</v>
      </c>
      <c r="J608" s="8">
        <f t="shared" si="38"/>
        <v>17.738041822098786</v>
      </c>
      <c r="K608" s="8"/>
      <c r="L608" s="8" t="str">
        <f t="shared" si="39"/>
        <v xml:space="preserve"> </v>
      </c>
      <c r="M608" s="8">
        <v>44951.98702</v>
      </c>
    </row>
    <row r="609" spans="1:13" x14ac:dyDescent="0.2">
      <c r="A609" s="7" t="s">
        <v>487</v>
      </c>
      <c r="B609" s="7" t="s">
        <v>196</v>
      </c>
      <c r="C609" s="8"/>
      <c r="D609" s="8"/>
      <c r="E609" s="8" t="str">
        <f t="shared" si="36"/>
        <v xml:space="preserve"> </v>
      </c>
      <c r="F609" s="8">
        <v>21294.472900000001</v>
      </c>
      <c r="G609" s="8" t="str">
        <f t="shared" si="37"/>
        <v/>
      </c>
      <c r="H609" s="8"/>
      <c r="I609" s="8"/>
      <c r="J609" s="8"/>
      <c r="K609" s="8">
        <v>21294.472900000001</v>
      </c>
      <c r="L609" s="8"/>
      <c r="M609" s="8"/>
    </row>
    <row r="610" spans="1:13" x14ac:dyDescent="0.2">
      <c r="A610" s="7" t="s">
        <v>1473</v>
      </c>
      <c r="B610" s="7" t="s">
        <v>453</v>
      </c>
      <c r="C610" s="8"/>
      <c r="D610" s="8"/>
      <c r="E610" s="8" t="str">
        <f t="shared" si="36"/>
        <v xml:space="preserve"> </v>
      </c>
      <c r="F610" s="8">
        <v>21294.472900000001</v>
      </c>
      <c r="G610" s="8" t="str">
        <f t="shared" si="37"/>
        <v/>
      </c>
      <c r="H610" s="8"/>
      <c r="I610" s="8"/>
      <c r="J610" s="8"/>
      <c r="K610" s="8">
        <v>21294.472900000001</v>
      </c>
      <c r="L610" s="8"/>
      <c r="M610" s="8"/>
    </row>
    <row r="611" spans="1:13" x14ac:dyDescent="0.2">
      <c r="A611" s="7" t="s">
        <v>686</v>
      </c>
      <c r="B611" s="7" t="s">
        <v>100</v>
      </c>
      <c r="C611" s="8">
        <v>37856.5</v>
      </c>
      <c r="D611" s="8">
        <v>21570.89114</v>
      </c>
      <c r="E611" s="8">
        <f t="shared" si="36"/>
        <v>56.980680041736555</v>
      </c>
      <c r="F611" s="8"/>
      <c r="G611" s="8" t="str">
        <f t="shared" si="37"/>
        <v xml:space="preserve"> </v>
      </c>
      <c r="H611" s="8">
        <v>37856.5</v>
      </c>
      <c r="I611" s="8">
        <v>21570.89114</v>
      </c>
      <c r="J611" s="8">
        <f t="shared" si="38"/>
        <v>56.980680041736555</v>
      </c>
      <c r="K611" s="8"/>
      <c r="L611" s="8" t="str">
        <f t="shared" si="39"/>
        <v xml:space="preserve"> </v>
      </c>
      <c r="M611" s="8">
        <v>19029.290219999999</v>
      </c>
    </row>
    <row r="612" spans="1:13" x14ac:dyDescent="0.2">
      <c r="A612" s="7" t="s">
        <v>448</v>
      </c>
      <c r="B612" s="7" t="s">
        <v>1256</v>
      </c>
      <c r="C612" s="8">
        <v>21053</v>
      </c>
      <c r="D612" s="8"/>
      <c r="E612" s="8" t="str">
        <f t="shared" si="36"/>
        <v/>
      </c>
      <c r="F612" s="8"/>
      <c r="G612" s="8" t="str">
        <f t="shared" si="37"/>
        <v xml:space="preserve"> </v>
      </c>
      <c r="H612" s="8">
        <v>21053</v>
      </c>
      <c r="I612" s="8"/>
      <c r="J612" s="8" t="str">
        <f t="shared" si="38"/>
        <v/>
      </c>
      <c r="K612" s="8"/>
      <c r="L612" s="8" t="str">
        <f t="shared" si="39"/>
        <v xml:space="preserve"> </v>
      </c>
      <c r="M612" s="8"/>
    </row>
    <row r="613" spans="1:13" ht="25.5" x14ac:dyDescent="0.2">
      <c r="A613" s="7" t="s">
        <v>1446</v>
      </c>
      <c r="B613" s="7" t="s">
        <v>743</v>
      </c>
      <c r="C613" s="8">
        <v>21053</v>
      </c>
      <c r="D613" s="8"/>
      <c r="E613" s="8" t="str">
        <f t="shared" si="36"/>
        <v/>
      </c>
      <c r="F613" s="8"/>
      <c r="G613" s="8" t="str">
        <f t="shared" si="37"/>
        <v xml:space="preserve"> </v>
      </c>
      <c r="H613" s="8">
        <v>21053</v>
      </c>
      <c r="I613" s="8"/>
      <c r="J613" s="8" t="str">
        <f t="shared" si="38"/>
        <v/>
      </c>
      <c r="K613" s="8"/>
      <c r="L613" s="8" t="str">
        <f t="shared" si="39"/>
        <v xml:space="preserve"> </v>
      </c>
      <c r="M613" s="8"/>
    </row>
    <row r="614" spans="1:13" x14ac:dyDescent="0.2">
      <c r="A614" s="7" t="s">
        <v>1511</v>
      </c>
      <c r="B614" s="7" t="s">
        <v>665</v>
      </c>
      <c r="C614" s="8">
        <v>13016.4</v>
      </c>
      <c r="D614" s="8">
        <v>4850.1000000000004</v>
      </c>
      <c r="E614" s="8">
        <f t="shared" si="36"/>
        <v>37.261454780123543</v>
      </c>
      <c r="F614" s="8"/>
      <c r="G614" s="8" t="str">
        <f t="shared" si="37"/>
        <v xml:space="preserve"> </v>
      </c>
      <c r="H614" s="8">
        <v>13016.4</v>
      </c>
      <c r="I614" s="8">
        <v>4850.1000000000004</v>
      </c>
      <c r="J614" s="8">
        <f t="shared" si="38"/>
        <v>37.261454780123543</v>
      </c>
      <c r="K614" s="8"/>
      <c r="L614" s="8" t="str">
        <f t="shared" si="39"/>
        <v xml:space="preserve"> </v>
      </c>
      <c r="M614" s="8">
        <v>4850.1000000000004</v>
      </c>
    </row>
    <row r="615" spans="1:13" x14ac:dyDescent="0.2">
      <c r="A615" s="7" t="s">
        <v>226</v>
      </c>
      <c r="B615" s="7" t="s">
        <v>1258</v>
      </c>
      <c r="C615" s="8">
        <v>13016.4</v>
      </c>
      <c r="D615" s="8">
        <v>4850.1000000000004</v>
      </c>
      <c r="E615" s="8">
        <f t="shared" si="36"/>
        <v>37.261454780123543</v>
      </c>
      <c r="F615" s="8"/>
      <c r="G615" s="8" t="str">
        <f t="shared" si="37"/>
        <v xml:space="preserve"> </v>
      </c>
      <c r="H615" s="8">
        <v>13016.4</v>
      </c>
      <c r="I615" s="8">
        <v>4850.1000000000004</v>
      </c>
      <c r="J615" s="8">
        <f t="shared" si="38"/>
        <v>37.261454780123543</v>
      </c>
      <c r="K615" s="8"/>
      <c r="L615" s="8" t="str">
        <f t="shared" si="39"/>
        <v xml:space="preserve"> </v>
      </c>
      <c r="M615" s="8">
        <v>4850.1000000000004</v>
      </c>
    </row>
    <row r="616" spans="1:13" ht="25.5" x14ac:dyDescent="0.2">
      <c r="A616" s="7" t="s">
        <v>440</v>
      </c>
      <c r="B616" s="7" t="s">
        <v>315</v>
      </c>
      <c r="C616" s="8">
        <v>110521.8</v>
      </c>
      <c r="D616" s="8">
        <v>47480.987050000003</v>
      </c>
      <c r="E616" s="8">
        <f t="shared" si="36"/>
        <v>42.960743536569254</v>
      </c>
      <c r="F616" s="8"/>
      <c r="G616" s="8" t="str">
        <f t="shared" si="37"/>
        <v xml:space="preserve"> </v>
      </c>
      <c r="H616" s="8">
        <v>110521.8</v>
      </c>
      <c r="I616" s="8">
        <v>47480.987050000003</v>
      </c>
      <c r="J616" s="8">
        <f t="shared" si="38"/>
        <v>42.960743536569254</v>
      </c>
      <c r="K616" s="8"/>
      <c r="L616" s="8" t="str">
        <f t="shared" si="39"/>
        <v xml:space="preserve"> </v>
      </c>
      <c r="M616" s="8">
        <v>3264.9233500000046</v>
      </c>
    </row>
    <row r="617" spans="1:13" ht="25.5" x14ac:dyDescent="0.2">
      <c r="A617" s="7" t="s">
        <v>834</v>
      </c>
      <c r="B617" s="7" t="s">
        <v>246</v>
      </c>
      <c r="C617" s="8">
        <v>491400</v>
      </c>
      <c r="D617" s="8">
        <v>171430.09638999999</v>
      </c>
      <c r="E617" s="8">
        <f t="shared" si="36"/>
        <v>34.886059501424498</v>
      </c>
      <c r="F617" s="8"/>
      <c r="G617" s="8" t="str">
        <f t="shared" si="37"/>
        <v xml:space="preserve"> </v>
      </c>
      <c r="H617" s="8">
        <v>491400</v>
      </c>
      <c r="I617" s="8">
        <v>171430.09638999999</v>
      </c>
      <c r="J617" s="8">
        <f t="shared" si="38"/>
        <v>34.886059501424498</v>
      </c>
      <c r="K617" s="8"/>
      <c r="L617" s="8" t="str">
        <f t="shared" si="39"/>
        <v xml:space="preserve"> </v>
      </c>
      <c r="M617" s="8">
        <v>53779.005349999992</v>
      </c>
    </row>
    <row r="618" spans="1:13" ht="38.25" x14ac:dyDescent="0.2">
      <c r="A618" s="7" t="s">
        <v>186</v>
      </c>
      <c r="B618" s="7" t="s">
        <v>583</v>
      </c>
      <c r="C618" s="8">
        <v>491400</v>
      </c>
      <c r="D618" s="8">
        <v>171430.09638999999</v>
      </c>
      <c r="E618" s="8">
        <f t="shared" si="36"/>
        <v>34.886059501424498</v>
      </c>
      <c r="F618" s="8"/>
      <c r="G618" s="8" t="str">
        <f t="shared" si="37"/>
        <v xml:space="preserve"> </v>
      </c>
      <c r="H618" s="8">
        <v>491400</v>
      </c>
      <c r="I618" s="8">
        <v>171430.09638999999</v>
      </c>
      <c r="J618" s="8">
        <f t="shared" si="38"/>
        <v>34.886059501424498</v>
      </c>
      <c r="K618" s="8"/>
      <c r="L618" s="8" t="str">
        <f t="shared" si="39"/>
        <v xml:space="preserve"> </v>
      </c>
      <c r="M618" s="8">
        <v>53779.005349999992</v>
      </c>
    </row>
    <row r="619" spans="1:13" ht="25.5" x14ac:dyDescent="0.2">
      <c r="A619" s="7" t="s">
        <v>59</v>
      </c>
      <c r="B619" s="7" t="s">
        <v>605</v>
      </c>
      <c r="C619" s="8">
        <v>147296.1</v>
      </c>
      <c r="D619" s="8"/>
      <c r="E619" s="8" t="str">
        <f t="shared" si="36"/>
        <v/>
      </c>
      <c r="F619" s="8"/>
      <c r="G619" s="8" t="str">
        <f t="shared" si="37"/>
        <v xml:space="preserve"> </v>
      </c>
      <c r="H619" s="8">
        <v>147296.1</v>
      </c>
      <c r="I619" s="8"/>
      <c r="J619" s="8"/>
      <c r="K619" s="8"/>
      <c r="L619" s="8"/>
      <c r="M619" s="8"/>
    </row>
    <row r="620" spans="1:13" ht="25.5" x14ac:dyDescent="0.2">
      <c r="A620" s="7" t="s">
        <v>386</v>
      </c>
      <c r="B620" s="7" t="s">
        <v>1479</v>
      </c>
      <c r="C620" s="8">
        <v>147296.1</v>
      </c>
      <c r="D620" s="8"/>
      <c r="E620" s="8" t="str">
        <f t="shared" si="36"/>
        <v/>
      </c>
      <c r="F620" s="8"/>
      <c r="G620" s="8" t="str">
        <f t="shared" si="37"/>
        <v xml:space="preserve"> </v>
      </c>
      <c r="H620" s="8">
        <v>147296.1</v>
      </c>
      <c r="I620" s="8"/>
      <c r="J620" s="8"/>
      <c r="K620" s="8"/>
      <c r="L620" s="8"/>
      <c r="M620" s="8"/>
    </row>
    <row r="621" spans="1:13" ht="38.25" x14ac:dyDescent="0.2">
      <c r="A621" s="7" t="s">
        <v>1201</v>
      </c>
      <c r="B621" s="7" t="s">
        <v>188</v>
      </c>
      <c r="C621" s="8">
        <v>86777.600000000006</v>
      </c>
      <c r="D621" s="8"/>
      <c r="E621" s="8" t="str">
        <f t="shared" si="36"/>
        <v/>
      </c>
      <c r="F621" s="8"/>
      <c r="G621" s="8" t="str">
        <f t="shared" si="37"/>
        <v xml:space="preserve"> </v>
      </c>
      <c r="H621" s="8">
        <v>86777.600000000006</v>
      </c>
      <c r="I621" s="8"/>
      <c r="J621" s="8"/>
      <c r="K621" s="8"/>
      <c r="L621" s="8"/>
      <c r="M621" s="8"/>
    </row>
    <row r="622" spans="1:13" ht="38.25" x14ac:dyDescent="0.2">
      <c r="A622" s="7" t="s">
        <v>1506</v>
      </c>
      <c r="B622" s="7" t="s">
        <v>807</v>
      </c>
      <c r="C622" s="8">
        <v>86777.600000000006</v>
      </c>
      <c r="D622" s="8"/>
      <c r="E622" s="8" t="str">
        <f t="shared" si="36"/>
        <v/>
      </c>
      <c r="F622" s="8"/>
      <c r="G622" s="8" t="str">
        <f t="shared" si="37"/>
        <v xml:space="preserve"> </v>
      </c>
      <c r="H622" s="8">
        <v>86777.600000000006</v>
      </c>
      <c r="I622" s="8"/>
      <c r="J622" s="8"/>
      <c r="K622" s="8"/>
      <c r="L622" s="8"/>
      <c r="M622" s="8"/>
    </row>
    <row r="623" spans="1:13" ht="25.5" x14ac:dyDescent="0.2">
      <c r="A623" s="7" t="s">
        <v>1395</v>
      </c>
      <c r="B623" s="7" t="s">
        <v>149</v>
      </c>
      <c r="C623" s="8">
        <v>63180.4</v>
      </c>
      <c r="D623" s="8"/>
      <c r="E623" s="8" t="str">
        <f t="shared" si="36"/>
        <v/>
      </c>
      <c r="F623" s="8"/>
      <c r="G623" s="8" t="str">
        <f t="shared" si="37"/>
        <v xml:space="preserve"> </v>
      </c>
      <c r="H623" s="8">
        <v>63180.4</v>
      </c>
      <c r="I623" s="8"/>
      <c r="J623" s="8"/>
      <c r="K623" s="8"/>
      <c r="L623" s="8"/>
      <c r="M623" s="8"/>
    </row>
    <row r="624" spans="1:13" ht="25.5" x14ac:dyDescent="0.2">
      <c r="A624" s="7" t="s">
        <v>103</v>
      </c>
      <c r="B624" s="7" t="s">
        <v>1525</v>
      </c>
      <c r="C624" s="8">
        <v>63180.4</v>
      </c>
      <c r="D624" s="8"/>
      <c r="E624" s="8" t="str">
        <f t="shared" si="36"/>
        <v/>
      </c>
      <c r="F624" s="8"/>
      <c r="G624" s="8" t="str">
        <f t="shared" si="37"/>
        <v xml:space="preserve"> </v>
      </c>
      <c r="H624" s="8">
        <v>63180.4</v>
      </c>
      <c r="I624" s="8"/>
      <c r="J624" s="8"/>
      <c r="K624" s="8"/>
      <c r="L624" s="8"/>
      <c r="M624" s="8"/>
    </row>
    <row r="625" spans="1:13" x14ac:dyDescent="0.2">
      <c r="A625" s="7" t="s">
        <v>336</v>
      </c>
      <c r="B625" s="7" t="s">
        <v>472</v>
      </c>
      <c r="C625" s="8"/>
      <c r="D625" s="8">
        <v>28797</v>
      </c>
      <c r="E625" s="8" t="str">
        <f t="shared" si="36"/>
        <v xml:space="preserve"> </v>
      </c>
      <c r="F625" s="8"/>
      <c r="G625" s="8" t="str">
        <f t="shared" si="37"/>
        <v xml:space="preserve"> </v>
      </c>
      <c r="H625" s="8"/>
      <c r="I625" s="8">
        <v>28797</v>
      </c>
      <c r="J625" s="8" t="str">
        <f t="shared" ref="J625:J688" si="40">IF(H625=0," ",IF(I625/H625*100&gt;200,"свыше 200",IF(I625/H625&gt;0,I625/H625*100,"")))</f>
        <v xml:space="preserve"> </v>
      </c>
      <c r="K625" s="8"/>
      <c r="L625" s="8" t="str">
        <f t="shared" ref="L625:L688" si="41">IF(K625=0," ",IF(I625/K625*100&gt;200,"свыше 200",IF(I625/K625&gt;0,I625/K625*100,"")))</f>
        <v xml:space="preserve"> </v>
      </c>
      <c r="M625" s="8">
        <v>28797</v>
      </c>
    </row>
    <row r="626" spans="1:13" x14ac:dyDescent="0.2">
      <c r="A626" s="7" t="s">
        <v>704</v>
      </c>
      <c r="B626" s="7" t="s">
        <v>682</v>
      </c>
      <c r="C626" s="8"/>
      <c r="D626" s="8">
        <v>28797</v>
      </c>
      <c r="E626" s="8" t="str">
        <f t="shared" si="36"/>
        <v xml:space="preserve"> </v>
      </c>
      <c r="F626" s="8"/>
      <c r="G626" s="8" t="str">
        <f t="shared" si="37"/>
        <v xml:space="preserve"> </v>
      </c>
      <c r="H626" s="8"/>
      <c r="I626" s="8">
        <v>28797</v>
      </c>
      <c r="J626" s="8" t="str">
        <f t="shared" si="40"/>
        <v xml:space="preserve"> </v>
      </c>
      <c r="K626" s="8"/>
      <c r="L626" s="8" t="str">
        <f t="shared" si="41"/>
        <v xml:space="preserve"> </v>
      </c>
      <c r="M626" s="8">
        <v>28797</v>
      </c>
    </row>
    <row r="627" spans="1:13" x14ac:dyDescent="0.2">
      <c r="A627" s="7" t="s">
        <v>356</v>
      </c>
      <c r="B627" s="7" t="s">
        <v>894</v>
      </c>
      <c r="C627" s="8">
        <v>3198439.8670000001</v>
      </c>
      <c r="D627" s="8">
        <v>1538818.81284</v>
      </c>
      <c r="E627" s="8">
        <f t="shared" si="36"/>
        <v>48.111544278721937</v>
      </c>
      <c r="F627" s="8">
        <v>1207293.8258700001</v>
      </c>
      <c r="G627" s="8">
        <f t="shared" si="37"/>
        <v>127.46017414038346</v>
      </c>
      <c r="H627" s="8">
        <v>3198377.5</v>
      </c>
      <c r="I627" s="8">
        <v>1538818.81284</v>
      </c>
      <c r="J627" s="8">
        <f t="shared" si="40"/>
        <v>48.112482433358785</v>
      </c>
      <c r="K627" s="8">
        <v>1207293.8258700001</v>
      </c>
      <c r="L627" s="8">
        <f t="shared" si="41"/>
        <v>127.46017414038346</v>
      </c>
      <c r="M627" s="8">
        <v>288080.13468999998</v>
      </c>
    </row>
    <row r="628" spans="1:13" ht="25.5" x14ac:dyDescent="0.2">
      <c r="A628" s="7" t="s">
        <v>1112</v>
      </c>
      <c r="B628" s="7" t="s">
        <v>816</v>
      </c>
      <c r="C628" s="8">
        <v>57.164000000000001</v>
      </c>
      <c r="D628" s="8"/>
      <c r="E628" s="8"/>
      <c r="F628" s="8"/>
      <c r="G628" s="8"/>
      <c r="H628" s="8"/>
      <c r="I628" s="8"/>
      <c r="J628" s="8"/>
      <c r="K628" s="8"/>
      <c r="L628" s="8"/>
      <c r="M628" s="8"/>
    </row>
    <row r="629" spans="1:13" ht="25.5" x14ac:dyDescent="0.2">
      <c r="A629" s="7" t="s">
        <v>847</v>
      </c>
      <c r="B629" s="7" t="s">
        <v>659</v>
      </c>
      <c r="C629" s="8">
        <v>57.164000000000001</v>
      </c>
      <c r="D629" s="8"/>
      <c r="E629" s="8"/>
      <c r="F629" s="8"/>
      <c r="G629" s="8"/>
      <c r="H629" s="8"/>
      <c r="I629" s="8"/>
      <c r="J629" s="8"/>
      <c r="K629" s="8"/>
      <c r="L629" s="8"/>
      <c r="M629" s="8"/>
    </row>
    <row r="630" spans="1:13" x14ac:dyDescent="0.2">
      <c r="A630" s="7" t="s">
        <v>711</v>
      </c>
      <c r="B630" s="7" t="s">
        <v>1546</v>
      </c>
      <c r="C630" s="8">
        <v>7310</v>
      </c>
      <c r="D630" s="8">
        <v>3193.2745100000002</v>
      </c>
      <c r="E630" s="8">
        <f t="shared" si="36"/>
        <v>43.683645827633384</v>
      </c>
      <c r="F630" s="8">
        <v>2826.7281200000002</v>
      </c>
      <c r="G630" s="8">
        <f t="shared" si="37"/>
        <v>112.96716112902998</v>
      </c>
      <c r="H630" s="8">
        <v>7310</v>
      </c>
      <c r="I630" s="8">
        <v>3193.2745100000002</v>
      </c>
      <c r="J630" s="8">
        <f t="shared" si="40"/>
        <v>43.683645827633384</v>
      </c>
      <c r="K630" s="8">
        <v>2826.7281200000002</v>
      </c>
      <c r="L630" s="8">
        <f t="shared" si="41"/>
        <v>112.96716112902998</v>
      </c>
      <c r="M630" s="8">
        <v>3193.2745100000002</v>
      </c>
    </row>
    <row r="631" spans="1:13" x14ac:dyDescent="0.2">
      <c r="A631" s="7" t="s">
        <v>54</v>
      </c>
      <c r="B631" s="7" t="s">
        <v>227</v>
      </c>
      <c r="C631" s="8">
        <v>7310</v>
      </c>
      <c r="D631" s="8">
        <v>3193.2745100000002</v>
      </c>
      <c r="E631" s="8">
        <f t="shared" si="36"/>
        <v>43.683645827633384</v>
      </c>
      <c r="F631" s="8">
        <v>2826.7281200000002</v>
      </c>
      <c r="G631" s="8">
        <f t="shared" si="37"/>
        <v>112.96716112902998</v>
      </c>
      <c r="H631" s="8">
        <v>7310</v>
      </c>
      <c r="I631" s="8">
        <v>3193.2745100000002</v>
      </c>
      <c r="J631" s="8">
        <f t="shared" si="40"/>
        <v>43.683645827633384</v>
      </c>
      <c r="K631" s="8">
        <v>2826.7281200000002</v>
      </c>
      <c r="L631" s="8">
        <f t="shared" si="41"/>
        <v>112.96716112902998</v>
      </c>
      <c r="M631" s="8">
        <v>3193.2745100000002</v>
      </c>
    </row>
    <row r="632" spans="1:13" x14ac:dyDescent="0.2">
      <c r="A632" s="7" t="s">
        <v>861</v>
      </c>
      <c r="B632" s="7" t="s">
        <v>438</v>
      </c>
      <c r="C632" s="8">
        <v>15179.7</v>
      </c>
      <c r="D632" s="8">
        <v>6796.12745</v>
      </c>
      <c r="E632" s="8">
        <f t="shared" si="36"/>
        <v>44.771157862144833</v>
      </c>
      <c r="F632" s="8">
        <v>6691.0540300000002</v>
      </c>
      <c r="G632" s="8">
        <f t="shared" si="37"/>
        <v>101.57035677083002</v>
      </c>
      <c r="H632" s="8">
        <v>15179.7</v>
      </c>
      <c r="I632" s="8">
        <v>6796.12745</v>
      </c>
      <c r="J632" s="8">
        <f t="shared" si="40"/>
        <v>44.771157862144833</v>
      </c>
      <c r="K632" s="8">
        <v>6691.0540300000002</v>
      </c>
      <c r="L632" s="8">
        <f t="shared" si="41"/>
        <v>101.57035677083002</v>
      </c>
      <c r="M632" s="8">
        <v>1245.2232000000004</v>
      </c>
    </row>
    <row r="633" spans="1:13" x14ac:dyDescent="0.2">
      <c r="A633" s="7" t="s">
        <v>1159</v>
      </c>
      <c r="B633" s="7" t="s">
        <v>42</v>
      </c>
      <c r="C633" s="8">
        <v>15179.7</v>
      </c>
      <c r="D633" s="8">
        <v>6796.12745</v>
      </c>
      <c r="E633" s="8">
        <f t="shared" si="36"/>
        <v>44.771157862144833</v>
      </c>
      <c r="F633" s="8">
        <v>6691.0540300000002</v>
      </c>
      <c r="G633" s="8">
        <f t="shared" si="37"/>
        <v>101.57035677083002</v>
      </c>
      <c r="H633" s="8">
        <v>15179.7</v>
      </c>
      <c r="I633" s="8">
        <v>6796.12745</v>
      </c>
      <c r="J633" s="8">
        <f t="shared" si="40"/>
        <v>44.771157862144833</v>
      </c>
      <c r="K633" s="8">
        <v>6691.0540300000002</v>
      </c>
      <c r="L633" s="8">
        <f t="shared" si="41"/>
        <v>101.57035677083002</v>
      </c>
      <c r="M633" s="8">
        <v>1245.2232000000004</v>
      </c>
    </row>
    <row r="634" spans="1:13" ht="25.5" x14ac:dyDescent="0.2">
      <c r="A634" s="7" t="s">
        <v>1180</v>
      </c>
      <c r="B634" s="7" t="s">
        <v>713</v>
      </c>
      <c r="C634" s="8">
        <v>300.10300000000001</v>
      </c>
      <c r="D634" s="8">
        <v>21.343</v>
      </c>
      <c r="E634" s="8">
        <f t="shared" si="36"/>
        <v>7.1118915838895305</v>
      </c>
      <c r="F634" s="8"/>
      <c r="G634" s="8" t="str">
        <f t="shared" si="37"/>
        <v xml:space="preserve"> </v>
      </c>
      <c r="H634" s="8">
        <v>294.89999999999998</v>
      </c>
      <c r="I634" s="8">
        <v>21.343</v>
      </c>
      <c r="J634" s="8">
        <f t="shared" si="40"/>
        <v>7.2373685995252641</v>
      </c>
      <c r="K634" s="8"/>
      <c r="L634" s="8" t="str">
        <f t="shared" si="41"/>
        <v xml:space="preserve"> </v>
      </c>
      <c r="M634" s="8">
        <v>4.5760000000000005</v>
      </c>
    </row>
    <row r="635" spans="1:13" ht="25.5" x14ac:dyDescent="0.2">
      <c r="A635" s="7" t="s">
        <v>1493</v>
      </c>
      <c r="B635" s="7" t="s">
        <v>1381</v>
      </c>
      <c r="C635" s="8">
        <v>294.89999999999998</v>
      </c>
      <c r="D635" s="8">
        <v>21.343</v>
      </c>
      <c r="E635" s="8">
        <f t="shared" si="36"/>
        <v>7.2373685995252641</v>
      </c>
      <c r="F635" s="8"/>
      <c r="G635" s="8" t="str">
        <f t="shared" si="37"/>
        <v xml:space="preserve"> </v>
      </c>
      <c r="H635" s="8">
        <v>294.89999999999998</v>
      </c>
      <c r="I635" s="8">
        <v>21.343</v>
      </c>
      <c r="J635" s="8">
        <f t="shared" si="40"/>
        <v>7.2373685995252641</v>
      </c>
      <c r="K635" s="8"/>
      <c r="L635" s="8" t="str">
        <f t="shared" si="41"/>
        <v xml:space="preserve"> </v>
      </c>
      <c r="M635" s="8">
        <v>4.5760000000000005</v>
      </c>
    </row>
    <row r="636" spans="1:13" ht="25.5" x14ac:dyDescent="0.2">
      <c r="A636" s="7" t="s">
        <v>139</v>
      </c>
      <c r="B636" s="7" t="s">
        <v>419</v>
      </c>
      <c r="C636" s="8">
        <v>5.2030000000000003</v>
      </c>
      <c r="D636" s="8"/>
      <c r="E636" s="8" t="str">
        <f t="shared" si="36"/>
        <v/>
      </c>
      <c r="F636" s="8"/>
      <c r="G636" s="8"/>
      <c r="H636" s="8"/>
      <c r="I636" s="8"/>
      <c r="J636" s="8"/>
      <c r="K636" s="8"/>
      <c r="L636" s="8"/>
      <c r="M636" s="8"/>
    </row>
    <row r="637" spans="1:13" x14ac:dyDescent="0.2">
      <c r="A637" s="7" t="s">
        <v>1369</v>
      </c>
      <c r="B637" s="7" t="s">
        <v>961</v>
      </c>
      <c r="C637" s="8">
        <v>6969.6</v>
      </c>
      <c r="D637" s="8"/>
      <c r="E637" s="8" t="str">
        <f t="shared" si="36"/>
        <v/>
      </c>
      <c r="F637" s="8"/>
      <c r="G637" s="8" t="str">
        <f t="shared" si="37"/>
        <v xml:space="preserve"> </v>
      </c>
      <c r="H637" s="8">
        <v>6969.6</v>
      </c>
      <c r="I637" s="8"/>
      <c r="J637" s="8"/>
      <c r="K637" s="8"/>
      <c r="L637" s="8"/>
      <c r="M637" s="8"/>
    </row>
    <row r="638" spans="1:13" x14ac:dyDescent="0.2">
      <c r="A638" s="7" t="s">
        <v>540</v>
      </c>
      <c r="B638" s="7" t="s">
        <v>506</v>
      </c>
      <c r="C638" s="8">
        <v>184548.9</v>
      </c>
      <c r="D638" s="8">
        <v>76283.190449999995</v>
      </c>
      <c r="E638" s="8">
        <f t="shared" si="36"/>
        <v>41.334947241625386</v>
      </c>
      <c r="F638" s="8">
        <v>74449.957150000002</v>
      </c>
      <c r="G638" s="8">
        <f t="shared" si="37"/>
        <v>102.46236985241836</v>
      </c>
      <c r="H638" s="8">
        <v>184548.9</v>
      </c>
      <c r="I638" s="8">
        <v>76283.190449999995</v>
      </c>
      <c r="J638" s="8">
        <f t="shared" si="40"/>
        <v>41.334947241625386</v>
      </c>
      <c r="K638" s="8">
        <v>74449.957150000002</v>
      </c>
      <c r="L638" s="8">
        <f t="shared" si="41"/>
        <v>102.46236985241836</v>
      </c>
      <c r="M638" s="8">
        <v>15949.088599999995</v>
      </c>
    </row>
    <row r="639" spans="1:13" ht="38.25" x14ac:dyDescent="0.2">
      <c r="A639" s="7" t="s">
        <v>670</v>
      </c>
      <c r="B639" s="7" t="s">
        <v>273</v>
      </c>
      <c r="C639" s="8"/>
      <c r="D639" s="8"/>
      <c r="E639" s="8" t="str">
        <f t="shared" si="36"/>
        <v xml:space="preserve"> </v>
      </c>
      <c r="F639" s="8">
        <v>18736.704000000002</v>
      </c>
      <c r="G639" s="8" t="str">
        <f t="shared" si="37"/>
        <v/>
      </c>
      <c r="H639" s="8"/>
      <c r="I639" s="8"/>
      <c r="J639" s="8" t="str">
        <f t="shared" si="40"/>
        <v xml:space="preserve"> </v>
      </c>
      <c r="K639" s="8">
        <v>18736.704000000002</v>
      </c>
      <c r="L639" s="8" t="str">
        <f t="shared" si="41"/>
        <v/>
      </c>
      <c r="M639" s="8"/>
    </row>
    <row r="640" spans="1:13" ht="38.25" x14ac:dyDescent="0.2">
      <c r="A640" s="7" t="s">
        <v>670</v>
      </c>
      <c r="B640" s="7" t="s">
        <v>530</v>
      </c>
      <c r="C640" s="8"/>
      <c r="D640" s="8">
        <v>10037.088</v>
      </c>
      <c r="E640" s="8" t="str">
        <f t="shared" si="36"/>
        <v xml:space="preserve"> </v>
      </c>
      <c r="F640" s="8"/>
      <c r="G640" s="8" t="str">
        <f t="shared" si="37"/>
        <v xml:space="preserve"> </v>
      </c>
      <c r="H640" s="8"/>
      <c r="I640" s="8">
        <v>10037.088</v>
      </c>
      <c r="J640" s="8" t="str">
        <f t="shared" si="40"/>
        <v xml:space="preserve"> </v>
      </c>
      <c r="K640" s="8"/>
      <c r="L640" s="8" t="str">
        <f t="shared" si="41"/>
        <v xml:space="preserve"> </v>
      </c>
      <c r="M640" s="8">
        <v>10037.088</v>
      </c>
    </row>
    <row r="641" spans="1:13" ht="38.25" x14ac:dyDescent="0.2">
      <c r="A641" s="7" t="s">
        <v>670</v>
      </c>
      <c r="B641" s="7" t="s">
        <v>108</v>
      </c>
      <c r="C641" s="8"/>
      <c r="D641" s="8"/>
      <c r="E641" s="8" t="str">
        <f t="shared" si="36"/>
        <v xml:space="preserve"> </v>
      </c>
      <c r="F641" s="8"/>
      <c r="G641" s="8" t="str">
        <f t="shared" si="37"/>
        <v xml:space="preserve"> </v>
      </c>
      <c r="H641" s="8"/>
      <c r="I641" s="8"/>
      <c r="J641" s="8" t="str">
        <f t="shared" si="40"/>
        <v xml:space="preserve"> </v>
      </c>
      <c r="K641" s="8"/>
      <c r="L641" s="8" t="str">
        <f t="shared" si="41"/>
        <v xml:space="preserve"> </v>
      </c>
      <c r="M641" s="8">
        <v>-10037.088</v>
      </c>
    </row>
    <row r="642" spans="1:13" ht="38.25" x14ac:dyDescent="0.2">
      <c r="A642" s="7" t="s">
        <v>991</v>
      </c>
      <c r="B642" s="7" t="s">
        <v>1607</v>
      </c>
      <c r="C642" s="8"/>
      <c r="D642" s="8"/>
      <c r="E642" s="8" t="str">
        <f t="shared" si="36"/>
        <v xml:space="preserve"> </v>
      </c>
      <c r="F642" s="8">
        <v>18736.704000000002</v>
      </c>
      <c r="G642" s="8" t="str">
        <f t="shared" si="37"/>
        <v/>
      </c>
      <c r="H642" s="8"/>
      <c r="I642" s="8"/>
      <c r="J642" s="8" t="str">
        <f t="shared" si="40"/>
        <v xml:space="preserve"> </v>
      </c>
      <c r="K642" s="8">
        <v>18736.704000000002</v>
      </c>
      <c r="L642" s="8" t="str">
        <f t="shared" si="41"/>
        <v/>
      </c>
      <c r="M642" s="8"/>
    </row>
    <row r="643" spans="1:13" ht="38.25" x14ac:dyDescent="0.2">
      <c r="A643" s="7" t="s">
        <v>991</v>
      </c>
      <c r="B643" s="7" t="s">
        <v>131</v>
      </c>
      <c r="C643" s="8"/>
      <c r="D643" s="8">
        <v>10037.088</v>
      </c>
      <c r="E643" s="8" t="str">
        <f t="shared" si="36"/>
        <v xml:space="preserve"> </v>
      </c>
      <c r="F643" s="8"/>
      <c r="G643" s="8" t="str">
        <f t="shared" si="37"/>
        <v xml:space="preserve"> </v>
      </c>
      <c r="H643" s="8"/>
      <c r="I643" s="8">
        <v>10037.088</v>
      </c>
      <c r="J643" s="8" t="str">
        <f t="shared" si="40"/>
        <v xml:space="preserve"> </v>
      </c>
      <c r="K643" s="8"/>
      <c r="L643" s="8" t="str">
        <f t="shared" si="41"/>
        <v xml:space="preserve"> </v>
      </c>
      <c r="M643" s="8"/>
    </row>
    <row r="644" spans="1:13" ht="25.5" x14ac:dyDescent="0.2">
      <c r="A644" s="7" t="s">
        <v>1432</v>
      </c>
      <c r="B644" s="7" t="s">
        <v>917</v>
      </c>
      <c r="C644" s="8">
        <v>2977.8</v>
      </c>
      <c r="D644" s="8">
        <v>1237.752</v>
      </c>
      <c r="E644" s="8">
        <f t="shared" si="36"/>
        <v>41.565988313520045</v>
      </c>
      <c r="F644" s="8"/>
      <c r="G644" s="8" t="str">
        <f t="shared" si="37"/>
        <v xml:space="preserve"> </v>
      </c>
      <c r="H644" s="8">
        <v>2977.8</v>
      </c>
      <c r="I644" s="8">
        <v>1237.752</v>
      </c>
      <c r="J644" s="8">
        <f t="shared" si="40"/>
        <v>41.565988313520045</v>
      </c>
      <c r="K644" s="8"/>
      <c r="L644" s="8" t="str">
        <f t="shared" si="41"/>
        <v xml:space="preserve"> </v>
      </c>
      <c r="M644" s="8"/>
    </row>
    <row r="645" spans="1:13" ht="25.5" x14ac:dyDescent="0.2">
      <c r="A645" s="7" t="s">
        <v>1432</v>
      </c>
      <c r="B645" s="7" t="s">
        <v>933</v>
      </c>
      <c r="C645" s="8"/>
      <c r="D645" s="8"/>
      <c r="E645" s="8" t="str">
        <f t="shared" si="36"/>
        <v xml:space="preserve"> </v>
      </c>
      <c r="F645" s="8">
        <v>585.52200000000005</v>
      </c>
      <c r="G645" s="8" t="str">
        <f t="shared" si="37"/>
        <v/>
      </c>
      <c r="H645" s="8"/>
      <c r="I645" s="8"/>
      <c r="J645" s="8" t="str">
        <f t="shared" si="40"/>
        <v xml:space="preserve"> </v>
      </c>
      <c r="K645" s="8">
        <v>585.52200000000005</v>
      </c>
      <c r="L645" s="8" t="str">
        <f t="shared" si="41"/>
        <v/>
      </c>
      <c r="M645" s="8"/>
    </row>
    <row r="646" spans="1:13" ht="25.5" x14ac:dyDescent="0.2">
      <c r="A646" s="7" t="s">
        <v>150</v>
      </c>
      <c r="B646" s="7" t="s">
        <v>379</v>
      </c>
      <c r="C646" s="8">
        <v>2977.8</v>
      </c>
      <c r="D646" s="8">
        <v>1237.752</v>
      </c>
      <c r="E646" s="8">
        <f t="shared" si="36"/>
        <v>41.565988313520045</v>
      </c>
      <c r="F646" s="8">
        <v>0</v>
      </c>
      <c r="G646" s="8" t="str">
        <f t="shared" si="37"/>
        <v xml:space="preserve"> </v>
      </c>
      <c r="H646" s="8">
        <v>2977.8</v>
      </c>
      <c r="I646" s="8">
        <v>1237.752</v>
      </c>
      <c r="J646" s="8">
        <f t="shared" si="40"/>
        <v>41.565988313520045</v>
      </c>
      <c r="K646" s="8"/>
      <c r="L646" s="8" t="str">
        <f t="shared" si="41"/>
        <v xml:space="preserve"> </v>
      </c>
      <c r="M646" s="8"/>
    </row>
    <row r="647" spans="1:13" ht="25.5" x14ac:dyDescent="0.2">
      <c r="A647" s="7" t="s">
        <v>150</v>
      </c>
      <c r="B647" s="7" t="s">
        <v>1068</v>
      </c>
      <c r="C647" s="8">
        <v>0</v>
      </c>
      <c r="D647" s="8">
        <v>0</v>
      </c>
      <c r="E647" s="8" t="str">
        <f t="shared" ref="E647:E710" si="42">IF(C647=0," ",IF(D647/C647*100&gt;200,"свыше 200",IF(D647/C647&gt;0,D647/C647*100,"")))</f>
        <v xml:space="preserve"> </v>
      </c>
      <c r="F647" s="8">
        <v>585.52200000000005</v>
      </c>
      <c r="G647" s="8" t="str">
        <f t="shared" si="37"/>
        <v/>
      </c>
      <c r="H647" s="8">
        <v>0</v>
      </c>
      <c r="I647" s="8">
        <v>0</v>
      </c>
      <c r="J647" s="8" t="str">
        <f t="shared" si="40"/>
        <v xml:space="preserve"> </v>
      </c>
      <c r="K647" s="8">
        <v>585.52200000000005</v>
      </c>
      <c r="L647" s="8" t="str">
        <f t="shared" si="41"/>
        <v/>
      </c>
      <c r="M647" s="8">
        <v>0</v>
      </c>
    </row>
    <row r="648" spans="1:13" ht="25.5" x14ac:dyDescent="0.2">
      <c r="A648" s="7" t="s">
        <v>1400</v>
      </c>
      <c r="B648" s="7" t="s">
        <v>864</v>
      </c>
      <c r="C648" s="8">
        <v>22138.1</v>
      </c>
      <c r="D648" s="8">
        <v>10050.394200000001</v>
      </c>
      <c r="E648" s="8">
        <f t="shared" si="42"/>
        <v>45.398630415437644</v>
      </c>
      <c r="F648" s="8">
        <v>10456.53623</v>
      </c>
      <c r="G648" s="8">
        <f t="shared" si="37"/>
        <v>96.115902808859687</v>
      </c>
      <c r="H648" s="8">
        <v>22138.1</v>
      </c>
      <c r="I648" s="8">
        <v>10050.394200000001</v>
      </c>
      <c r="J648" s="8">
        <f t="shared" si="40"/>
        <v>45.398630415437644</v>
      </c>
      <c r="K648" s="8">
        <v>10456.53623</v>
      </c>
      <c r="L648" s="8">
        <f t="shared" si="41"/>
        <v>96.115902808859687</v>
      </c>
      <c r="M648" s="8">
        <v>1541.5048800000004</v>
      </c>
    </row>
    <row r="649" spans="1:13" ht="25.5" x14ac:dyDescent="0.2">
      <c r="A649" s="7" t="s">
        <v>110</v>
      </c>
      <c r="B649" s="7" t="s">
        <v>1251</v>
      </c>
      <c r="C649" s="8">
        <v>22138.1</v>
      </c>
      <c r="D649" s="8">
        <v>10050.394200000001</v>
      </c>
      <c r="E649" s="8">
        <f t="shared" si="42"/>
        <v>45.398630415437644</v>
      </c>
      <c r="F649" s="8">
        <v>10456.53623</v>
      </c>
      <c r="G649" s="8">
        <f t="shared" si="37"/>
        <v>96.115902808859687</v>
      </c>
      <c r="H649" s="8">
        <v>22138.1</v>
      </c>
      <c r="I649" s="8">
        <v>10050.394200000001</v>
      </c>
      <c r="J649" s="8">
        <f t="shared" si="40"/>
        <v>45.398630415437644</v>
      </c>
      <c r="K649" s="8">
        <v>10456.53623</v>
      </c>
      <c r="L649" s="8">
        <f t="shared" si="41"/>
        <v>96.115902808859687</v>
      </c>
      <c r="M649" s="8">
        <v>1541.5048800000004</v>
      </c>
    </row>
    <row r="650" spans="1:13" ht="25.5" x14ac:dyDescent="0.2">
      <c r="A650" s="7" t="s">
        <v>1054</v>
      </c>
      <c r="B650" s="7" t="s">
        <v>1226</v>
      </c>
      <c r="C650" s="8">
        <v>4612.8</v>
      </c>
      <c r="D650" s="8">
        <v>627.31799999999998</v>
      </c>
      <c r="E650" s="8">
        <f t="shared" si="42"/>
        <v>13.599505723204993</v>
      </c>
      <c r="F650" s="8"/>
      <c r="G650" s="8" t="str">
        <f t="shared" ref="G650:G713" si="43">IF(F650=0," ",IF(D650/F650*100&gt;200,"свыше 200",IF(D650/F650&gt;0,D650/F650*100,"")))</f>
        <v xml:space="preserve"> </v>
      </c>
      <c r="H650" s="8">
        <v>4612.8</v>
      </c>
      <c r="I650" s="8">
        <v>627.31799999999998</v>
      </c>
      <c r="J650" s="8">
        <f t="shared" si="40"/>
        <v>13.599505723204993</v>
      </c>
      <c r="K650" s="8"/>
      <c r="L650" s="8" t="str">
        <f t="shared" si="41"/>
        <v xml:space="preserve"> </v>
      </c>
      <c r="M650" s="8"/>
    </row>
    <row r="651" spans="1:13" ht="25.5" x14ac:dyDescent="0.2">
      <c r="A651" s="7" t="s">
        <v>436</v>
      </c>
      <c r="B651" s="7" t="s">
        <v>1350</v>
      </c>
      <c r="C651" s="8">
        <v>4612.8</v>
      </c>
      <c r="D651" s="8">
        <v>627.31799999999998</v>
      </c>
      <c r="E651" s="8">
        <f t="shared" si="42"/>
        <v>13.599505723204993</v>
      </c>
      <c r="F651" s="8"/>
      <c r="G651" s="8" t="str">
        <f t="shared" si="43"/>
        <v xml:space="preserve"> </v>
      </c>
      <c r="H651" s="8">
        <v>4612.8</v>
      </c>
      <c r="I651" s="8">
        <v>627.31799999999998</v>
      </c>
      <c r="J651" s="8">
        <f t="shared" si="40"/>
        <v>13.599505723204993</v>
      </c>
      <c r="K651" s="8"/>
      <c r="L651" s="8" t="str">
        <f t="shared" si="41"/>
        <v xml:space="preserve"> </v>
      </c>
      <c r="M651" s="8"/>
    </row>
    <row r="652" spans="1:13" ht="25.5" x14ac:dyDescent="0.2">
      <c r="A652" s="7" t="s">
        <v>1396</v>
      </c>
      <c r="B652" s="7" t="s">
        <v>1533</v>
      </c>
      <c r="C652" s="8">
        <v>161736.4</v>
      </c>
      <c r="D652" s="8">
        <v>158863.96278999999</v>
      </c>
      <c r="E652" s="8">
        <f t="shared" si="42"/>
        <v>98.224000775335668</v>
      </c>
      <c r="F652" s="8">
        <v>154483.74447999999</v>
      </c>
      <c r="G652" s="8">
        <f t="shared" si="43"/>
        <v>102.83539107932944</v>
      </c>
      <c r="H652" s="8">
        <v>161736.4</v>
      </c>
      <c r="I652" s="8">
        <v>158863.96278999999</v>
      </c>
      <c r="J652" s="8">
        <f t="shared" si="40"/>
        <v>98.224000775335668</v>
      </c>
      <c r="K652" s="8">
        <v>154483.74447999999</v>
      </c>
      <c r="L652" s="8">
        <f t="shared" si="41"/>
        <v>102.83539107932944</v>
      </c>
      <c r="M652" s="8">
        <v>189.05040999999619</v>
      </c>
    </row>
    <row r="653" spans="1:13" ht="25.5" x14ac:dyDescent="0.2">
      <c r="A653" s="7" t="s">
        <v>104</v>
      </c>
      <c r="B653" s="7" t="s">
        <v>1259</v>
      </c>
      <c r="C653" s="8">
        <v>161736.4</v>
      </c>
      <c r="D653" s="8">
        <v>158863.96278999999</v>
      </c>
      <c r="E653" s="8">
        <f t="shared" si="42"/>
        <v>98.224000775335668</v>
      </c>
      <c r="F653" s="8">
        <v>154483.74447999999</v>
      </c>
      <c r="G653" s="8">
        <f t="shared" si="43"/>
        <v>102.83539107932944</v>
      </c>
      <c r="H653" s="8">
        <v>161736.4</v>
      </c>
      <c r="I653" s="8">
        <v>158863.96278999999</v>
      </c>
      <c r="J653" s="8">
        <f t="shared" si="40"/>
        <v>98.224000775335668</v>
      </c>
      <c r="K653" s="8">
        <v>154483.74447999999</v>
      </c>
      <c r="L653" s="8">
        <f t="shared" si="41"/>
        <v>102.83539107932944</v>
      </c>
      <c r="M653" s="8">
        <v>189.05040999999619</v>
      </c>
    </row>
    <row r="654" spans="1:13" ht="25.5" x14ac:dyDescent="0.2">
      <c r="A654" s="7" t="s">
        <v>478</v>
      </c>
      <c r="B654" s="7" t="s">
        <v>1243</v>
      </c>
      <c r="C654" s="8">
        <v>77.099999999999994</v>
      </c>
      <c r="D654" s="8">
        <v>16.514759999999999</v>
      </c>
      <c r="E654" s="8">
        <f t="shared" si="42"/>
        <v>21.419922178988326</v>
      </c>
      <c r="F654" s="8">
        <v>32.067599999999999</v>
      </c>
      <c r="G654" s="8">
        <f t="shared" si="43"/>
        <v>51.499831605732894</v>
      </c>
      <c r="H654" s="8">
        <v>77.099999999999994</v>
      </c>
      <c r="I654" s="8">
        <v>16.514759999999999</v>
      </c>
      <c r="J654" s="8">
        <f t="shared" si="40"/>
        <v>21.419922178988326</v>
      </c>
      <c r="K654" s="8">
        <v>32.067599999999999</v>
      </c>
      <c r="L654" s="8">
        <f t="shared" si="41"/>
        <v>51.499831605732894</v>
      </c>
      <c r="M654" s="8">
        <v>2.7524599999999992</v>
      </c>
    </row>
    <row r="655" spans="1:13" ht="25.5" x14ac:dyDescent="0.2">
      <c r="A655" s="7" t="s">
        <v>1466</v>
      </c>
      <c r="B655" s="7" t="s">
        <v>291</v>
      </c>
      <c r="C655" s="8">
        <v>77.099999999999994</v>
      </c>
      <c r="D655" s="8">
        <v>16.514759999999999</v>
      </c>
      <c r="E655" s="8">
        <f t="shared" si="42"/>
        <v>21.419922178988326</v>
      </c>
      <c r="F655" s="8">
        <v>32.067599999999999</v>
      </c>
      <c r="G655" s="8">
        <f t="shared" si="43"/>
        <v>51.499831605732894</v>
      </c>
      <c r="H655" s="8">
        <v>77.099999999999994</v>
      </c>
      <c r="I655" s="8">
        <v>16.514759999999999</v>
      </c>
      <c r="J655" s="8">
        <f t="shared" si="40"/>
        <v>21.419922178988326</v>
      </c>
      <c r="K655" s="8">
        <v>32.067599999999999</v>
      </c>
      <c r="L655" s="8">
        <f t="shared" si="41"/>
        <v>51.499831605732894</v>
      </c>
      <c r="M655" s="8">
        <v>2.7524599999999992</v>
      </c>
    </row>
    <row r="656" spans="1:13" x14ac:dyDescent="0.2">
      <c r="A656" s="7" t="s">
        <v>715</v>
      </c>
      <c r="B656" s="7" t="s">
        <v>556</v>
      </c>
      <c r="C656" s="8">
        <v>808885.3</v>
      </c>
      <c r="D656" s="8">
        <v>330587.96831999999</v>
      </c>
      <c r="E656" s="8">
        <f t="shared" si="42"/>
        <v>40.869573018572595</v>
      </c>
      <c r="F656" s="8"/>
      <c r="G656" s="8" t="str">
        <f t="shared" si="43"/>
        <v xml:space="preserve"> </v>
      </c>
      <c r="H656" s="8">
        <v>808885.3</v>
      </c>
      <c r="I656" s="8">
        <v>330587.96831999999</v>
      </c>
      <c r="J656" s="8">
        <f t="shared" si="40"/>
        <v>40.869573018572595</v>
      </c>
      <c r="K656" s="8"/>
      <c r="L656" s="8" t="str">
        <f t="shared" si="41"/>
        <v xml:space="preserve"> </v>
      </c>
      <c r="M656" s="8">
        <v>45463.030050000001</v>
      </c>
    </row>
    <row r="657" spans="1:13" x14ac:dyDescent="0.2">
      <c r="A657" s="7" t="s">
        <v>715</v>
      </c>
      <c r="B657" s="7" t="s">
        <v>1160</v>
      </c>
      <c r="C657" s="8"/>
      <c r="D657" s="8"/>
      <c r="E657" s="8" t="str">
        <f t="shared" si="42"/>
        <v xml:space="preserve"> </v>
      </c>
      <c r="F657" s="8">
        <v>338853.72712</v>
      </c>
      <c r="G657" s="8" t="str">
        <f t="shared" si="43"/>
        <v/>
      </c>
      <c r="H657" s="8"/>
      <c r="I657" s="8"/>
      <c r="J657" s="8"/>
      <c r="K657" s="8">
        <v>338853.72712</v>
      </c>
      <c r="L657" s="8"/>
      <c r="M657" s="8"/>
    </row>
    <row r="658" spans="1:13" x14ac:dyDescent="0.2">
      <c r="A658" s="7" t="s">
        <v>1025</v>
      </c>
      <c r="B658" s="7" t="s">
        <v>140</v>
      </c>
      <c r="C658" s="8">
        <v>808885.3</v>
      </c>
      <c r="D658" s="8">
        <v>330587.96831999999</v>
      </c>
      <c r="E658" s="8">
        <f t="shared" si="42"/>
        <v>40.869573018572595</v>
      </c>
      <c r="F658" s="8">
        <v>338853.72712</v>
      </c>
      <c r="G658" s="8">
        <f t="shared" si="43"/>
        <v>97.56067053762321</v>
      </c>
      <c r="H658" s="8">
        <v>808885.3</v>
      </c>
      <c r="I658" s="8">
        <v>330587.96831999999</v>
      </c>
      <c r="J658" s="8">
        <f t="shared" si="40"/>
        <v>40.869573018572595</v>
      </c>
      <c r="K658" s="8">
        <v>338853.72712</v>
      </c>
      <c r="L658" s="8">
        <f t="shared" si="41"/>
        <v>97.56067053762321</v>
      </c>
      <c r="M658" s="8">
        <v>45463.030050000001</v>
      </c>
    </row>
    <row r="659" spans="1:13" x14ac:dyDescent="0.2">
      <c r="A659" s="7" t="s">
        <v>224</v>
      </c>
      <c r="B659" s="7" t="s">
        <v>932</v>
      </c>
      <c r="C659" s="8">
        <v>4558.7</v>
      </c>
      <c r="D659" s="8">
        <v>2755.8967899999998</v>
      </c>
      <c r="E659" s="8">
        <f t="shared" si="42"/>
        <v>60.453567683769492</v>
      </c>
      <c r="F659" s="8">
        <v>2323.21819</v>
      </c>
      <c r="G659" s="8">
        <f t="shared" si="43"/>
        <v>118.6241052115729</v>
      </c>
      <c r="H659" s="8">
        <v>4558.7</v>
      </c>
      <c r="I659" s="8">
        <v>2755.8967899999998</v>
      </c>
      <c r="J659" s="8">
        <f t="shared" si="40"/>
        <v>60.453567683769492</v>
      </c>
      <c r="K659" s="8">
        <v>2323.21819</v>
      </c>
      <c r="L659" s="8">
        <f t="shared" si="41"/>
        <v>118.6241052115729</v>
      </c>
      <c r="M659" s="8">
        <v>486.11123999999973</v>
      </c>
    </row>
    <row r="660" spans="1:13" ht="25.5" x14ac:dyDescent="0.2">
      <c r="A660" s="7" t="s">
        <v>1234</v>
      </c>
      <c r="B660" s="7" t="s">
        <v>505</v>
      </c>
      <c r="C660" s="8">
        <v>4558.7</v>
      </c>
      <c r="D660" s="8">
        <v>2755.8967899999998</v>
      </c>
      <c r="E660" s="8">
        <f t="shared" si="42"/>
        <v>60.453567683769492</v>
      </c>
      <c r="F660" s="8">
        <v>2323.21819</v>
      </c>
      <c r="G660" s="8">
        <f t="shared" si="43"/>
        <v>118.6241052115729</v>
      </c>
      <c r="H660" s="8">
        <v>4558.7</v>
      </c>
      <c r="I660" s="8">
        <v>2755.8967899999998</v>
      </c>
      <c r="J660" s="8">
        <f t="shared" si="40"/>
        <v>60.453567683769492</v>
      </c>
      <c r="K660" s="8">
        <v>2323.21819</v>
      </c>
      <c r="L660" s="8">
        <f t="shared" si="41"/>
        <v>118.6241052115729</v>
      </c>
      <c r="M660" s="8">
        <v>486.11123999999973</v>
      </c>
    </row>
    <row r="661" spans="1:13" ht="25.5" x14ac:dyDescent="0.2">
      <c r="A661" s="7" t="s">
        <v>1385</v>
      </c>
      <c r="B661" s="7" t="s">
        <v>931</v>
      </c>
      <c r="C661" s="8">
        <v>3253.5</v>
      </c>
      <c r="D661" s="8">
        <v>1311.72848</v>
      </c>
      <c r="E661" s="8">
        <f t="shared" si="42"/>
        <v>40.317457507299828</v>
      </c>
      <c r="F661" s="8">
        <v>1574.17174</v>
      </c>
      <c r="G661" s="8">
        <f t="shared" si="43"/>
        <v>83.328168500852399</v>
      </c>
      <c r="H661" s="8">
        <v>3253.5</v>
      </c>
      <c r="I661" s="8">
        <v>1311.72848</v>
      </c>
      <c r="J661" s="8">
        <f t="shared" si="40"/>
        <v>40.317457507299828</v>
      </c>
      <c r="K661" s="8">
        <v>1574.17174</v>
      </c>
      <c r="L661" s="8">
        <f t="shared" si="41"/>
        <v>83.328168500852399</v>
      </c>
      <c r="M661" s="8">
        <v>168.21723999999995</v>
      </c>
    </row>
    <row r="662" spans="1:13" ht="25.5" x14ac:dyDescent="0.2">
      <c r="A662" s="7" t="s">
        <v>786</v>
      </c>
      <c r="B662" s="7" t="s">
        <v>1449</v>
      </c>
      <c r="C662" s="8">
        <v>3253.5</v>
      </c>
      <c r="D662" s="8">
        <v>1311.72848</v>
      </c>
      <c r="E662" s="8">
        <f t="shared" si="42"/>
        <v>40.317457507299828</v>
      </c>
      <c r="F662" s="8">
        <v>1574.17174</v>
      </c>
      <c r="G662" s="8">
        <f t="shared" si="43"/>
        <v>83.328168500852399</v>
      </c>
      <c r="H662" s="8">
        <v>3253.5</v>
      </c>
      <c r="I662" s="8">
        <v>1311.72848</v>
      </c>
      <c r="J662" s="8">
        <f t="shared" si="40"/>
        <v>40.317457507299828</v>
      </c>
      <c r="K662" s="8">
        <v>1574.17174</v>
      </c>
      <c r="L662" s="8">
        <f t="shared" si="41"/>
        <v>83.328168500852399</v>
      </c>
      <c r="M662" s="8">
        <v>168.21723999999995</v>
      </c>
    </row>
    <row r="663" spans="1:13" ht="25.5" x14ac:dyDescent="0.2">
      <c r="A663" s="7" t="s">
        <v>1581</v>
      </c>
      <c r="B663" s="7" t="s">
        <v>1183</v>
      </c>
      <c r="C663" s="8">
        <v>289.10000000000002</v>
      </c>
      <c r="D663" s="8">
        <v>104.54522</v>
      </c>
      <c r="E663" s="8">
        <f t="shared" si="42"/>
        <v>36.162303701141468</v>
      </c>
      <c r="F663" s="8">
        <v>125.51101</v>
      </c>
      <c r="G663" s="8">
        <f t="shared" si="43"/>
        <v>83.295656691791422</v>
      </c>
      <c r="H663" s="8">
        <v>289.10000000000002</v>
      </c>
      <c r="I663" s="8">
        <v>104.54522</v>
      </c>
      <c r="J663" s="8">
        <f t="shared" si="40"/>
        <v>36.162303701141468</v>
      </c>
      <c r="K663" s="8">
        <v>125.51101</v>
      </c>
      <c r="L663" s="8">
        <f t="shared" si="41"/>
        <v>83.295656691791422</v>
      </c>
      <c r="M663" s="8">
        <v>13.458879999999994</v>
      </c>
    </row>
    <row r="664" spans="1:13" ht="25.5" x14ac:dyDescent="0.2">
      <c r="A664" s="7" t="s">
        <v>286</v>
      </c>
      <c r="B664" s="7" t="s">
        <v>968</v>
      </c>
      <c r="C664" s="8">
        <v>289.10000000000002</v>
      </c>
      <c r="D664" s="8">
        <v>104.54522</v>
      </c>
      <c r="E664" s="8">
        <f t="shared" si="42"/>
        <v>36.162303701141468</v>
      </c>
      <c r="F664" s="8">
        <v>125.51101</v>
      </c>
      <c r="G664" s="8">
        <f t="shared" si="43"/>
        <v>83.295656691791422</v>
      </c>
      <c r="H664" s="8">
        <v>289.10000000000002</v>
      </c>
      <c r="I664" s="8">
        <v>104.54522</v>
      </c>
      <c r="J664" s="8">
        <f t="shared" si="40"/>
        <v>36.162303701141468</v>
      </c>
      <c r="K664" s="8">
        <v>125.51101</v>
      </c>
      <c r="L664" s="8">
        <f t="shared" si="41"/>
        <v>83.295656691791422</v>
      </c>
      <c r="M664" s="8">
        <v>13.458879999999994</v>
      </c>
    </row>
    <row r="665" spans="1:13" ht="25.5" x14ac:dyDescent="0.2">
      <c r="A665" s="7" t="s">
        <v>517</v>
      </c>
      <c r="B665" s="7" t="s">
        <v>1211</v>
      </c>
      <c r="C665" s="8">
        <v>261288.1</v>
      </c>
      <c r="D665" s="8">
        <v>272419.60009000002</v>
      </c>
      <c r="E665" s="8">
        <f t="shared" si="42"/>
        <v>104.26023997648572</v>
      </c>
      <c r="F665" s="8">
        <v>134662.48008000001</v>
      </c>
      <c r="G665" s="8" t="str">
        <f t="shared" si="43"/>
        <v>свыше 200</v>
      </c>
      <c r="H665" s="8">
        <v>261288.1</v>
      </c>
      <c r="I665" s="8">
        <v>272419.60009000002</v>
      </c>
      <c r="J665" s="8">
        <f t="shared" si="40"/>
        <v>104.26023997648572</v>
      </c>
      <c r="K665" s="8">
        <v>134662.48008000001</v>
      </c>
      <c r="L665" s="8" t="str">
        <f t="shared" si="41"/>
        <v>свыше 200</v>
      </c>
      <c r="M665" s="8">
        <v>103702.54678000003</v>
      </c>
    </row>
    <row r="666" spans="1:13" ht="38.25" x14ac:dyDescent="0.2">
      <c r="A666" s="7" t="s">
        <v>1153</v>
      </c>
      <c r="B666" s="7" t="s">
        <v>559</v>
      </c>
      <c r="C666" s="8">
        <v>342820.3</v>
      </c>
      <c r="D666" s="8">
        <v>133265.53964</v>
      </c>
      <c r="E666" s="8">
        <f t="shared" si="42"/>
        <v>38.873292987608963</v>
      </c>
      <c r="F666" s="8">
        <v>151503.41544000001</v>
      </c>
      <c r="G666" s="8">
        <f t="shared" si="43"/>
        <v>87.962069536826533</v>
      </c>
      <c r="H666" s="8">
        <v>342820.3</v>
      </c>
      <c r="I666" s="8">
        <v>133265.53964</v>
      </c>
      <c r="J666" s="8">
        <f t="shared" si="40"/>
        <v>38.873292987608963</v>
      </c>
      <c r="K666" s="8">
        <v>151503.41544000001</v>
      </c>
      <c r="L666" s="8">
        <f t="shared" si="41"/>
        <v>87.962069536826533</v>
      </c>
      <c r="M666" s="8">
        <v>23749.360660000006</v>
      </c>
    </row>
    <row r="667" spans="1:13" ht="38.25" x14ac:dyDescent="0.2">
      <c r="A667" s="7" t="s">
        <v>532</v>
      </c>
      <c r="B667" s="7" t="s">
        <v>423</v>
      </c>
      <c r="C667" s="8">
        <v>342820.3</v>
      </c>
      <c r="D667" s="8">
        <v>133265.53964</v>
      </c>
      <c r="E667" s="8">
        <f t="shared" si="42"/>
        <v>38.873292987608963</v>
      </c>
      <c r="F667" s="8">
        <v>151503.41544000001</v>
      </c>
      <c r="G667" s="8">
        <f t="shared" si="43"/>
        <v>87.962069536826533</v>
      </c>
      <c r="H667" s="8">
        <v>342820.3</v>
      </c>
      <c r="I667" s="8">
        <v>133265.53964</v>
      </c>
      <c r="J667" s="8">
        <f t="shared" si="40"/>
        <v>38.873292987608963</v>
      </c>
      <c r="K667" s="8">
        <v>151503.41544000001</v>
      </c>
      <c r="L667" s="8">
        <f t="shared" si="41"/>
        <v>87.962069536826533</v>
      </c>
      <c r="M667" s="8">
        <v>23749.360660000006</v>
      </c>
    </row>
    <row r="668" spans="1:13" x14ac:dyDescent="0.2">
      <c r="A668" s="7" t="s">
        <v>1177</v>
      </c>
      <c r="B668" s="7" t="s">
        <v>768</v>
      </c>
      <c r="C668" s="8">
        <v>10336.799999999999</v>
      </c>
      <c r="D668" s="8">
        <v>10336.799999999999</v>
      </c>
      <c r="E668" s="8">
        <f t="shared" si="42"/>
        <v>100</v>
      </c>
      <c r="F668" s="8">
        <v>6497.9</v>
      </c>
      <c r="G668" s="8">
        <f t="shared" si="43"/>
        <v>159.07908708967514</v>
      </c>
      <c r="H668" s="8">
        <v>10336.799999999999</v>
      </c>
      <c r="I668" s="8">
        <v>10336.799999999999</v>
      </c>
      <c r="J668" s="8">
        <f t="shared" si="40"/>
        <v>100</v>
      </c>
      <c r="K668" s="8">
        <v>6497.9</v>
      </c>
      <c r="L668" s="8">
        <f t="shared" si="41"/>
        <v>159.07908708967514</v>
      </c>
      <c r="M668" s="8">
        <v>2067.3999999999996</v>
      </c>
    </row>
    <row r="669" spans="1:13" x14ac:dyDescent="0.2">
      <c r="A669" s="7" t="s">
        <v>555</v>
      </c>
      <c r="B669" s="7" t="s">
        <v>1047</v>
      </c>
      <c r="C669" s="8">
        <v>10336.799999999999</v>
      </c>
      <c r="D669" s="8">
        <v>10336.799999999999</v>
      </c>
      <c r="E669" s="8">
        <f t="shared" si="42"/>
        <v>100</v>
      </c>
      <c r="F669" s="8">
        <v>6497.9</v>
      </c>
      <c r="G669" s="8">
        <f t="shared" si="43"/>
        <v>159.07908708967514</v>
      </c>
      <c r="H669" s="8">
        <v>10336.799999999999</v>
      </c>
      <c r="I669" s="8">
        <v>10336.799999999999</v>
      </c>
      <c r="J669" s="8">
        <f t="shared" si="40"/>
        <v>100</v>
      </c>
      <c r="K669" s="8">
        <v>6497.9</v>
      </c>
      <c r="L669" s="8">
        <f t="shared" si="41"/>
        <v>159.07908708967514</v>
      </c>
      <c r="M669" s="8">
        <v>2067.3999999999996</v>
      </c>
    </row>
    <row r="670" spans="1:13" ht="25.5" x14ac:dyDescent="0.2">
      <c r="A670" s="7" t="s">
        <v>751</v>
      </c>
      <c r="B670" s="7" t="s">
        <v>381</v>
      </c>
      <c r="C670" s="8">
        <v>444.8</v>
      </c>
      <c r="D670" s="8">
        <v>444.8</v>
      </c>
      <c r="E670" s="8">
        <f t="shared" si="42"/>
        <v>100</v>
      </c>
      <c r="F670" s="8">
        <v>472.9</v>
      </c>
      <c r="G670" s="8">
        <f t="shared" si="43"/>
        <v>94.057940367942493</v>
      </c>
      <c r="H670" s="8">
        <v>444.8</v>
      </c>
      <c r="I670" s="8">
        <v>444.8</v>
      </c>
      <c r="J670" s="8">
        <f t="shared" si="40"/>
        <v>100</v>
      </c>
      <c r="K670" s="8">
        <v>472.9</v>
      </c>
      <c r="L670" s="8">
        <f t="shared" si="41"/>
        <v>94.057940367942493</v>
      </c>
      <c r="M670" s="8"/>
    </row>
    <row r="671" spans="1:13" ht="25.5" x14ac:dyDescent="0.2">
      <c r="A671" s="7" t="s">
        <v>97</v>
      </c>
      <c r="B671" s="7" t="s">
        <v>1072</v>
      </c>
      <c r="C671" s="8">
        <v>444.8</v>
      </c>
      <c r="D671" s="8">
        <v>444.8</v>
      </c>
      <c r="E671" s="8">
        <f t="shared" si="42"/>
        <v>100</v>
      </c>
      <c r="F671" s="8">
        <v>472.9</v>
      </c>
      <c r="G671" s="8">
        <f t="shared" si="43"/>
        <v>94.057940367942493</v>
      </c>
      <c r="H671" s="8">
        <v>444.8</v>
      </c>
      <c r="I671" s="8">
        <v>444.8</v>
      </c>
      <c r="J671" s="8">
        <f t="shared" si="40"/>
        <v>100</v>
      </c>
      <c r="K671" s="8">
        <v>472.9</v>
      </c>
      <c r="L671" s="8">
        <f t="shared" si="41"/>
        <v>94.057940367942493</v>
      </c>
      <c r="M671" s="8"/>
    </row>
    <row r="672" spans="1:13" ht="25.5" x14ac:dyDescent="0.2">
      <c r="A672" s="7" t="s">
        <v>716</v>
      </c>
      <c r="B672" s="7" t="s">
        <v>354</v>
      </c>
      <c r="C672" s="8">
        <v>17245.8</v>
      </c>
      <c r="D672" s="8">
        <v>17245.8</v>
      </c>
      <c r="E672" s="8">
        <f t="shared" si="42"/>
        <v>100</v>
      </c>
      <c r="F672" s="8">
        <v>18382.599999999999</v>
      </c>
      <c r="G672" s="8">
        <f t="shared" si="43"/>
        <v>93.815891114423422</v>
      </c>
      <c r="H672" s="8">
        <v>17245.8</v>
      </c>
      <c r="I672" s="8">
        <v>17245.8</v>
      </c>
      <c r="J672" s="8">
        <f t="shared" si="40"/>
        <v>100</v>
      </c>
      <c r="K672" s="8">
        <v>18382.599999999999</v>
      </c>
      <c r="L672" s="8">
        <f t="shared" si="41"/>
        <v>93.815891114423422</v>
      </c>
      <c r="M672" s="8"/>
    </row>
    <row r="673" spans="1:13" ht="25.5" x14ac:dyDescent="0.2">
      <c r="A673" s="7" t="s">
        <v>62</v>
      </c>
      <c r="B673" s="7" t="s">
        <v>995</v>
      </c>
      <c r="C673" s="8">
        <v>17245.8</v>
      </c>
      <c r="D673" s="8">
        <v>17245.8</v>
      </c>
      <c r="E673" s="8">
        <f t="shared" si="42"/>
        <v>100</v>
      </c>
      <c r="F673" s="8">
        <v>18382.599999999999</v>
      </c>
      <c r="G673" s="8">
        <f t="shared" si="43"/>
        <v>93.815891114423422</v>
      </c>
      <c r="H673" s="8">
        <v>17245.8</v>
      </c>
      <c r="I673" s="8">
        <v>17245.8</v>
      </c>
      <c r="J673" s="8">
        <f t="shared" si="40"/>
        <v>100</v>
      </c>
      <c r="K673" s="8">
        <v>18382.599999999999</v>
      </c>
      <c r="L673" s="8">
        <f t="shared" si="41"/>
        <v>93.815891114423422</v>
      </c>
      <c r="M673" s="8"/>
    </row>
    <row r="674" spans="1:13" ht="38.25" x14ac:dyDescent="0.2">
      <c r="A674" s="7" t="s">
        <v>2</v>
      </c>
      <c r="B674" s="7" t="s">
        <v>481</v>
      </c>
      <c r="C674" s="8">
        <v>191993</v>
      </c>
      <c r="D674" s="8">
        <v>117283.30524</v>
      </c>
      <c r="E674" s="8">
        <f t="shared" si="42"/>
        <v>61.087281952987873</v>
      </c>
      <c r="F674" s="8">
        <v>59807.702669999999</v>
      </c>
      <c r="G674" s="8">
        <f t="shared" si="43"/>
        <v>196.10066931868661</v>
      </c>
      <c r="H674" s="8">
        <v>191993</v>
      </c>
      <c r="I674" s="8">
        <v>117283.30524</v>
      </c>
      <c r="J674" s="8">
        <f t="shared" si="40"/>
        <v>61.087281952987873</v>
      </c>
      <c r="K674" s="8">
        <v>59807.702669999999</v>
      </c>
      <c r="L674" s="8">
        <f t="shared" si="41"/>
        <v>196.10066931868661</v>
      </c>
      <c r="M674" s="8">
        <v>22490.265700000004</v>
      </c>
    </row>
    <row r="675" spans="1:13" ht="38.25" x14ac:dyDescent="0.2">
      <c r="A675" s="7" t="s">
        <v>1023</v>
      </c>
      <c r="B675" s="7" t="s">
        <v>1049</v>
      </c>
      <c r="C675" s="8">
        <v>191993</v>
      </c>
      <c r="D675" s="8">
        <v>117283.30524</v>
      </c>
      <c r="E675" s="8">
        <f t="shared" si="42"/>
        <v>61.087281952987873</v>
      </c>
      <c r="F675" s="8">
        <v>59807.702669999999</v>
      </c>
      <c r="G675" s="8">
        <f t="shared" si="43"/>
        <v>196.10066931868661</v>
      </c>
      <c r="H675" s="8">
        <v>191993</v>
      </c>
      <c r="I675" s="8">
        <v>117283.30524</v>
      </c>
      <c r="J675" s="8">
        <f t="shared" si="40"/>
        <v>61.087281952987873</v>
      </c>
      <c r="K675" s="8">
        <v>59807.702669999999</v>
      </c>
      <c r="L675" s="8">
        <f t="shared" si="41"/>
        <v>196.10066931868661</v>
      </c>
      <c r="M675" s="8">
        <v>22490.265700000004</v>
      </c>
    </row>
    <row r="676" spans="1:13" x14ac:dyDescent="0.2">
      <c r="A676" s="7" t="s">
        <v>695</v>
      </c>
      <c r="B676" s="7" t="s">
        <v>1433</v>
      </c>
      <c r="C676" s="8">
        <v>17237.8</v>
      </c>
      <c r="D676" s="8"/>
      <c r="E676" s="8"/>
      <c r="F676" s="8"/>
      <c r="G676" s="8" t="str">
        <f t="shared" si="43"/>
        <v xml:space="preserve"> </v>
      </c>
      <c r="H676" s="8">
        <v>17237.8</v>
      </c>
      <c r="I676" s="8"/>
      <c r="J676" s="8"/>
      <c r="K676" s="8"/>
      <c r="L676" s="8"/>
      <c r="M676" s="8"/>
    </row>
    <row r="677" spans="1:13" x14ac:dyDescent="0.2">
      <c r="A677" s="7" t="s">
        <v>32</v>
      </c>
      <c r="B677" s="7" t="s">
        <v>297</v>
      </c>
      <c r="C677" s="8">
        <v>17237.8</v>
      </c>
      <c r="D677" s="8"/>
      <c r="E677" s="8"/>
      <c r="F677" s="8"/>
      <c r="G677" s="8" t="str">
        <f t="shared" si="43"/>
        <v xml:space="preserve"> </v>
      </c>
      <c r="H677" s="8">
        <v>17237.8</v>
      </c>
      <c r="I677" s="8"/>
      <c r="J677" s="8"/>
      <c r="K677" s="8"/>
      <c r="L677" s="8"/>
      <c r="M677" s="8"/>
    </row>
    <row r="678" spans="1:13" x14ac:dyDescent="0.2">
      <c r="A678" s="7" t="s">
        <v>536</v>
      </c>
      <c r="B678" s="7" t="s">
        <v>907</v>
      </c>
      <c r="C678" s="8">
        <v>1030841.8</v>
      </c>
      <c r="D678" s="8">
        <v>349567.91248</v>
      </c>
      <c r="E678" s="8">
        <f t="shared" si="42"/>
        <v>33.910917512270068</v>
      </c>
      <c r="F678" s="8">
        <v>186738.03943999999</v>
      </c>
      <c r="G678" s="8">
        <f t="shared" si="43"/>
        <v>187.19694901387146</v>
      </c>
      <c r="H678" s="8">
        <v>1030841.8</v>
      </c>
      <c r="I678" s="8">
        <v>349567.91248</v>
      </c>
      <c r="J678" s="8">
        <f t="shared" si="40"/>
        <v>33.910917512270068</v>
      </c>
      <c r="K678" s="8">
        <v>186738.03943999999</v>
      </c>
      <c r="L678" s="8">
        <f t="shared" si="41"/>
        <v>187.19694901387146</v>
      </c>
      <c r="M678" s="8">
        <v>60684.043170000019</v>
      </c>
    </row>
    <row r="679" spans="1:13" x14ac:dyDescent="0.2">
      <c r="A679" s="7" t="s">
        <v>1521</v>
      </c>
      <c r="B679" s="7" t="s">
        <v>843</v>
      </c>
      <c r="C679" s="8">
        <v>1030841.8</v>
      </c>
      <c r="D679" s="8">
        <v>349567.91248</v>
      </c>
      <c r="E679" s="8">
        <f t="shared" si="42"/>
        <v>33.910917512270068</v>
      </c>
      <c r="F679" s="8">
        <v>186738.03943999999</v>
      </c>
      <c r="G679" s="8">
        <f t="shared" si="43"/>
        <v>187.19694901387146</v>
      </c>
      <c r="H679" s="8">
        <v>1030841.8</v>
      </c>
      <c r="I679" s="8">
        <v>349567.91248</v>
      </c>
      <c r="J679" s="8">
        <f t="shared" si="40"/>
        <v>33.910917512270068</v>
      </c>
      <c r="K679" s="8">
        <v>186738.03943999999</v>
      </c>
      <c r="L679" s="8">
        <f t="shared" si="41"/>
        <v>187.19694901387146</v>
      </c>
      <c r="M679" s="8">
        <v>60684.043170000019</v>
      </c>
    </row>
    <row r="680" spans="1:13" x14ac:dyDescent="0.2">
      <c r="A680" s="7" t="s">
        <v>1290</v>
      </c>
      <c r="B680" s="7" t="s">
        <v>1089</v>
      </c>
      <c r="C680" s="8">
        <v>103337.2</v>
      </c>
      <c r="D680" s="8">
        <v>36367.951419999998</v>
      </c>
      <c r="E680" s="8">
        <f t="shared" si="42"/>
        <v>35.193474779653407</v>
      </c>
      <c r="F680" s="8">
        <v>38089.846570000002</v>
      </c>
      <c r="G680" s="8">
        <f t="shared" si="43"/>
        <v>95.479385439803295</v>
      </c>
      <c r="H680" s="8">
        <v>103337.2</v>
      </c>
      <c r="I680" s="8">
        <v>36367.951419999998</v>
      </c>
      <c r="J680" s="8">
        <f t="shared" si="40"/>
        <v>35.193474779653407</v>
      </c>
      <c r="K680" s="8">
        <v>38089.846570000002</v>
      </c>
      <c r="L680" s="8">
        <f t="shared" si="41"/>
        <v>95.479385439803295</v>
      </c>
      <c r="M680" s="8">
        <v>7130.2309099999984</v>
      </c>
    </row>
    <row r="681" spans="1:13" x14ac:dyDescent="0.2">
      <c r="A681" s="7" t="s">
        <v>835</v>
      </c>
      <c r="B681" s="7" t="s">
        <v>377</v>
      </c>
      <c r="C681" s="8">
        <v>2121640.6255999999</v>
      </c>
      <c r="D681" s="8">
        <v>1058430.40408</v>
      </c>
      <c r="E681" s="8">
        <f t="shared" si="42"/>
        <v>49.887355629828967</v>
      </c>
      <c r="F681" s="8">
        <v>294838.80816999997</v>
      </c>
      <c r="G681" s="8" t="str">
        <f t="shared" si="43"/>
        <v>свыше 200</v>
      </c>
      <c r="H681" s="8">
        <v>2120909.39072</v>
      </c>
      <c r="I681" s="8">
        <v>1058430.40408</v>
      </c>
      <c r="J681" s="8">
        <f t="shared" si="40"/>
        <v>49.904555503933487</v>
      </c>
      <c r="K681" s="8">
        <v>294838.80816999997</v>
      </c>
      <c r="L681" s="8" t="str">
        <f t="shared" si="41"/>
        <v>свыше 200</v>
      </c>
      <c r="M681" s="8">
        <v>500060.17137999996</v>
      </c>
    </row>
    <row r="682" spans="1:13" ht="25.5" x14ac:dyDescent="0.2">
      <c r="A682" s="7" t="s">
        <v>266</v>
      </c>
      <c r="B682" s="7" t="s">
        <v>410</v>
      </c>
      <c r="C682" s="8">
        <v>672.92</v>
      </c>
      <c r="D682" s="8"/>
      <c r="E682" s="8" t="str">
        <f t="shared" si="42"/>
        <v/>
      </c>
      <c r="F682" s="8"/>
      <c r="G682" s="8" t="str">
        <f t="shared" si="43"/>
        <v xml:space="preserve"> </v>
      </c>
      <c r="H682" s="8"/>
      <c r="I682" s="8"/>
      <c r="J682" s="8"/>
      <c r="K682" s="8"/>
      <c r="L682" s="8"/>
      <c r="M682" s="8"/>
    </row>
    <row r="683" spans="1:13" ht="25.5" x14ac:dyDescent="0.2">
      <c r="A683" s="7" t="s">
        <v>888</v>
      </c>
      <c r="B683" s="7" t="s">
        <v>370</v>
      </c>
      <c r="C683" s="8">
        <v>672.92</v>
      </c>
      <c r="D683" s="8"/>
      <c r="E683" s="8" t="str">
        <f t="shared" si="42"/>
        <v/>
      </c>
      <c r="F683" s="8"/>
      <c r="G683" s="8" t="str">
        <f t="shared" si="43"/>
        <v xml:space="preserve"> </v>
      </c>
      <c r="H683" s="8"/>
      <c r="I683" s="8"/>
      <c r="J683" s="8"/>
      <c r="K683" s="8"/>
      <c r="L683" s="8"/>
      <c r="M683" s="8"/>
    </row>
    <row r="684" spans="1:13" ht="25.5" x14ac:dyDescent="0.2">
      <c r="A684" s="7" t="s">
        <v>897</v>
      </c>
      <c r="B684" s="7" t="s">
        <v>23</v>
      </c>
      <c r="C684" s="8"/>
      <c r="D684" s="8"/>
      <c r="E684" s="8" t="str">
        <f t="shared" si="42"/>
        <v xml:space="preserve"> </v>
      </c>
      <c r="F684" s="8">
        <v>2520.32755</v>
      </c>
      <c r="G684" s="8" t="str">
        <f t="shared" si="43"/>
        <v/>
      </c>
      <c r="H684" s="8"/>
      <c r="I684" s="8"/>
      <c r="J684" s="8"/>
      <c r="K684" s="8">
        <v>2520.32755</v>
      </c>
      <c r="L684" s="8"/>
      <c r="M684" s="8"/>
    </row>
    <row r="685" spans="1:13" ht="25.5" x14ac:dyDescent="0.2">
      <c r="A685" s="7" t="s">
        <v>897</v>
      </c>
      <c r="B685" s="7" t="s">
        <v>1108</v>
      </c>
      <c r="C685" s="8">
        <v>7296.6376</v>
      </c>
      <c r="D685" s="8">
        <v>3063.0676600000002</v>
      </c>
      <c r="E685" s="8">
        <f t="shared" si="42"/>
        <v>41.979166678087452</v>
      </c>
      <c r="F685" s="8"/>
      <c r="G685" s="8" t="str">
        <f t="shared" si="43"/>
        <v xml:space="preserve"> </v>
      </c>
      <c r="H685" s="8">
        <v>7296.6376</v>
      </c>
      <c r="I685" s="8">
        <v>3063.0676600000002</v>
      </c>
      <c r="J685" s="8">
        <f t="shared" si="40"/>
        <v>41.979166678087452</v>
      </c>
      <c r="K685" s="8">
        <v>0</v>
      </c>
      <c r="L685" s="8" t="str">
        <f t="shared" si="41"/>
        <v xml:space="preserve"> </v>
      </c>
      <c r="M685" s="8">
        <v>533.31580000000031</v>
      </c>
    </row>
    <row r="686" spans="1:13" ht="25.5" x14ac:dyDescent="0.2">
      <c r="A686" s="7" t="s">
        <v>1008</v>
      </c>
      <c r="B686" s="7" t="s">
        <v>45</v>
      </c>
      <c r="C686" s="8"/>
      <c r="D686" s="8"/>
      <c r="E686" s="8" t="str">
        <f t="shared" si="42"/>
        <v xml:space="preserve"> </v>
      </c>
      <c r="F686" s="8">
        <v>1217.7923499999999</v>
      </c>
      <c r="G686" s="8" t="str">
        <f t="shared" si="43"/>
        <v/>
      </c>
      <c r="H686" s="8"/>
      <c r="I686" s="8"/>
      <c r="J686" s="8" t="str">
        <f t="shared" si="40"/>
        <v xml:space="preserve"> </v>
      </c>
      <c r="K686" s="8">
        <v>1217.7923499999999</v>
      </c>
      <c r="L686" s="8" t="str">
        <f t="shared" si="41"/>
        <v/>
      </c>
      <c r="M686" s="8"/>
    </row>
    <row r="687" spans="1:13" ht="25.5" x14ac:dyDescent="0.2">
      <c r="A687" s="7" t="s">
        <v>1008</v>
      </c>
      <c r="B687" s="7" t="s">
        <v>1442</v>
      </c>
      <c r="C687" s="8">
        <v>3988.2401199999999</v>
      </c>
      <c r="D687" s="8">
        <v>1709.9984400000001</v>
      </c>
      <c r="E687" s="8">
        <f t="shared" si="42"/>
        <v>42.876015198402854</v>
      </c>
      <c r="F687" s="8"/>
      <c r="G687" s="8" t="str">
        <f t="shared" si="43"/>
        <v xml:space="preserve"> </v>
      </c>
      <c r="H687" s="8">
        <v>3988.2401199999999</v>
      </c>
      <c r="I687" s="8">
        <v>1709.9984400000001</v>
      </c>
      <c r="J687" s="8">
        <f t="shared" si="40"/>
        <v>42.876015198402854</v>
      </c>
      <c r="K687" s="8"/>
      <c r="L687" s="8" t="str">
        <f t="shared" si="41"/>
        <v xml:space="preserve"> </v>
      </c>
      <c r="M687" s="8">
        <v>274.76421000000005</v>
      </c>
    </row>
    <row r="688" spans="1:13" ht="25.5" x14ac:dyDescent="0.2">
      <c r="A688" s="7" t="s">
        <v>919</v>
      </c>
      <c r="B688" s="7" t="s">
        <v>1103</v>
      </c>
      <c r="C688" s="8"/>
      <c r="D688" s="8">
        <v>9669.3352200000008</v>
      </c>
      <c r="E688" s="8" t="str">
        <f t="shared" si="42"/>
        <v xml:space="preserve"> </v>
      </c>
      <c r="F688" s="8"/>
      <c r="G688" s="8" t="str">
        <f t="shared" si="43"/>
        <v xml:space="preserve"> </v>
      </c>
      <c r="H688" s="8"/>
      <c r="I688" s="8">
        <v>9669.3352200000008</v>
      </c>
      <c r="J688" s="8" t="str">
        <f t="shared" si="40"/>
        <v xml:space="preserve"> </v>
      </c>
      <c r="K688" s="8"/>
      <c r="L688" s="8" t="str">
        <f t="shared" si="41"/>
        <v xml:space="preserve"> </v>
      </c>
      <c r="M688" s="8">
        <v>9669.3352200000008</v>
      </c>
    </row>
    <row r="689" spans="1:13" ht="25.5" x14ac:dyDescent="0.2">
      <c r="A689" s="7" t="s">
        <v>1228</v>
      </c>
      <c r="B689" s="7" t="s">
        <v>1124</v>
      </c>
      <c r="C689" s="8"/>
      <c r="D689" s="8">
        <v>9669.3352200000008</v>
      </c>
      <c r="E689" s="8" t="str">
        <f t="shared" si="42"/>
        <v xml:space="preserve"> </v>
      </c>
      <c r="F689" s="8"/>
      <c r="G689" s="8" t="str">
        <f t="shared" si="43"/>
        <v xml:space="preserve"> </v>
      </c>
      <c r="H689" s="8"/>
      <c r="I689" s="8">
        <v>9669.3352200000008</v>
      </c>
      <c r="J689" s="8" t="str">
        <f t="shared" ref="J689:J732" si="44">IF(H689=0," ",IF(I689/H689*100&gt;200,"свыше 200",IF(I689/H689&gt;0,I689/H689*100,"")))</f>
        <v xml:space="preserve"> </v>
      </c>
      <c r="K689" s="8"/>
      <c r="L689" s="8" t="str">
        <f t="shared" ref="L689:L732" si="45">IF(K689=0," ",IF(I689/K689*100&gt;200,"свыше 200",IF(I689/K689&gt;0,I689/K689*100,"")))</f>
        <v xml:space="preserve"> </v>
      </c>
      <c r="M689" s="8">
        <v>9669.3352200000008</v>
      </c>
    </row>
    <row r="690" spans="1:13" x14ac:dyDescent="0.2">
      <c r="A690" s="7" t="s">
        <v>1248</v>
      </c>
      <c r="B690" s="7" t="s">
        <v>1452</v>
      </c>
      <c r="C690" s="8">
        <v>69026.3</v>
      </c>
      <c r="D690" s="8">
        <v>57989.13089</v>
      </c>
      <c r="E690" s="8">
        <f t="shared" si="42"/>
        <v>84.01019740301885</v>
      </c>
      <c r="F690" s="8">
        <v>55615.388050000001</v>
      </c>
      <c r="G690" s="8">
        <f t="shared" si="43"/>
        <v>104.26814038924969</v>
      </c>
      <c r="H690" s="8">
        <v>69026.3</v>
      </c>
      <c r="I690" s="8">
        <v>57989.13089</v>
      </c>
      <c r="J690" s="8">
        <f t="shared" si="44"/>
        <v>84.01019740301885</v>
      </c>
      <c r="K690" s="8">
        <v>55615.388050000001</v>
      </c>
      <c r="L690" s="8">
        <f t="shared" si="45"/>
        <v>104.26814038924969</v>
      </c>
      <c r="M690" s="8">
        <v>1570.4705200000026</v>
      </c>
    </row>
    <row r="691" spans="1:13" x14ac:dyDescent="0.2">
      <c r="A691" s="7" t="s">
        <v>1551</v>
      </c>
      <c r="B691" s="7" t="s">
        <v>408</v>
      </c>
      <c r="C691" s="8">
        <v>69026.3</v>
      </c>
      <c r="D691" s="8">
        <v>57989.13089</v>
      </c>
      <c r="E691" s="8">
        <f t="shared" si="42"/>
        <v>84.01019740301885</v>
      </c>
      <c r="F691" s="8">
        <v>55615.388050000001</v>
      </c>
      <c r="G691" s="8">
        <f t="shared" si="43"/>
        <v>104.26814038924969</v>
      </c>
      <c r="H691" s="8">
        <v>69026.3</v>
      </c>
      <c r="I691" s="8">
        <v>57989.13089</v>
      </c>
      <c r="J691" s="8">
        <f t="shared" si="44"/>
        <v>84.01019740301885</v>
      </c>
      <c r="K691" s="8">
        <v>55615.388050000001</v>
      </c>
      <c r="L691" s="8">
        <f t="shared" si="45"/>
        <v>104.26814038924969</v>
      </c>
      <c r="M691" s="8">
        <v>1570.4705200000026</v>
      </c>
    </row>
    <row r="692" spans="1:13" ht="25.5" x14ac:dyDescent="0.2">
      <c r="A692" s="7" t="s">
        <v>50</v>
      </c>
      <c r="B692" s="7" t="s">
        <v>877</v>
      </c>
      <c r="C692" s="8">
        <v>492601.59999999998</v>
      </c>
      <c r="D692" s="8">
        <v>118531.7</v>
      </c>
      <c r="E692" s="8">
        <f t="shared" si="42"/>
        <v>24.062386317868235</v>
      </c>
      <c r="F692" s="8"/>
      <c r="G692" s="8" t="str">
        <f t="shared" si="43"/>
        <v xml:space="preserve"> </v>
      </c>
      <c r="H692" s="8">
        <v>492601.59999999998</v>
      </c>
      <c r="I692" s="8">
        <v>118531.7</v>
      </c>
      <c r="J692" s="8">
        <f t="shared" si="44"/>
        <v>24.062386317868235</v>
      </c>
      <c r="K692" s="8"/>
      <c r="L692" s="8" t="str">
        <f t="shared" si="45"/>
        <v xml:space="preserve"> </v>
      </c>
      <c r="M692" s="8">
        <v>118531.7</v>
      </c>
    </row>
    <row r="693" spans="1:13" ht="25.5" x14ac:dyDescent="0.2">
      <c r="A693" s="7" t="s">
        <v>529</v>
      </c>
      <c r="B693" s="7" t="s">
        <v>1321</v>
      </c>
      <c r="C693" s="8"/>
      <c r="D693" s="8"/>
      <c r="E693" s="8" t="str">
        <f t="shared" si="42"/>
        <v xml:space="preserve"> </v>
      </c>
      <c r="F693" s="8">
        <v>26921.279999999999</v>
      </c>
      <c r="G693" s="8" t="str">
        <f t="shared" si="43"/>
        <v/>
      </c>
      <c r="H693" s="8"/>
      <c r="I693" s="8"/>
      <c r="J693" s="8" t="str">
        <f t="shared" si="44"/>
        <v xml:space="preserve"> </v>
      </c>
      <c r="K693" s="8">
        <v>26921.279999999999</v>
      </c>
      <c r="L693" s="8" t="str">
        <f t="shared" si="45"/>
        <v/>
      </c>
      <c r="M693" s="8"/>
    </row>
    <row r="694" spans="1:13" ht="25.5" x14ac:dyDescent="0.2">
      <c r="A694" s="7" t="s">
        <v>879</v>
      </c>
      <c r="B694" s="7" t="s">
        <v>951</v>
      </c>
      <c r="C694" s="8"/>
      <c r="D694" s="8"/>
      <c r="E694" s="8" t="str">
        <f t="shared" si="42"/>
        <v xml:space="preserve"> </v>
      </c>
      <c r="F694" s="8">
        <v>26921.279999999999</v>
      </c>
      <c r="G694" s="8" t="str">
        <f t="shared" si="43"/>
        <v/>
      </c>
      <c r="H694" s="8"/>
      <c r="I694" s="8"/>
      <c r="J694" s="8" t="str">
        <f t="shared" si="44"/>
        <v xml:space="preserve"> </v>
      </c>
      <c r="K694" s="8">
        <v>26921.279999999999</v>
      </c>
      <c r="L694" s="8" t="str">
        <f t="shared" si="45"/>
        <v/>
      </c>
      <c r="M694" s="8"/>
    </row>
    <row r="695" spans="1:13" x14ac:dyDescent="0.2">
      <c r="A695" s="7" t="s">
        <v>1337</v>
      </c>
      <c r="B695" s="7" t="s">
        <v>1198</v>
      </c>
      <c r="C695" s="8">
        <v>114642.5</v>
      </c>
      <c r="D695" s="8">
        <v>26108.333330000001</v>
      </c>
      <c r="E695" s="8">
        <f t="shared" si="42"/>
        <v>22.773695034563971</v>
      </c>
      <c r="F695" s="8"/>
      <c r="G695" s="8" t="str">
        <f t="shared" si="43"/>
        <v xml:space="preserve"> </v>
      </c>
      <c r="H695" s="8">
        <v>114642.5</v>
      </c>
      <c r="I695" s="8">
        <v>26108.333330000001</v>
      </c>
      <c r="J695" s="8">
        <f t="shared" si="44"/>
        <v>22.773695034563971</v>
      </c>
      <c r="K695" s="8"/>
      <c r="L695" s="8" t="str">
        <f t="shared" si="45"/>
        <v xml:space="preserve"> </v>
      </c>
      <c r="M695" s="8">
        <v>26108.333330000001</v>
      </c>
    </row>
    <row r="696" spans="1:13" ht="25.5" x14ac:dyDescent="0.2">
      <c r="A696" s="7" t="s">
        <v>13</v>
      </c>
      <c r="B696" s="7" t="s">
        <v>1189</v>
      </c>
      <c r="C696" s="8">
        <v>114642.5</v>
      </c>
      <c r="D696" s="8">
        <v>26108.333330000001</v>
      </c>
      <c r="E696" s="8">
        <f t="shared" si="42"/>
        <v>22.773695034563971</v>
      </c>
      <c r="F696" s="8"/>
      <c r="G696" s="8" t="str">
        <f t="shared" si="43"/>
        <v xml:space="preserve"> </v>
      </c>
      <c r="H696" s="8">
        <v>114642.5</v>
      </c>
      <c r="I696" s="8">
        <v>26108.333330000001</v>
      </c>
      <c r="J696" s="8">
        <f t="shared" si="44"/>
        <v>22.773695034563971</v>
      </c>
      <c r="K696" s="8"/>
      <c r="L696" s="8" t="str">
        <f t="shared" si="45"/>
        <v xml:space="preserve"> </v>
      </c>
      <c r="M696" s="8">
        <v>26108.333330000001</v>
      </c>
    </row>
    <row r="697" spans="1:13" ht="25.5" x14ac:dyDescent="0.2">
      <c r="A697" s="7" t="s">
        <v>599</v>
      </c>
      <c r="B697" s="7" t="s">
        <v>498</v>
      </c>
      <c r="C697" s="8"/>
      <c r="D697" s="8"/>
      <c r="E697" s="8" t="str">
        <f t="shared" si="42"/>
        <v xml:space="preserve"> </v>
      </c>
      <c r="F697" s="8"/>
      <c r="G697" s="8" t="str">
        <f t="shared" si="43"/>
        <v xml:space="preserve"> </v>
      </c>
      <c r="H697" s="8"/>
      <c r="I697" s="8"/>
      <c r="J697" s="8" t="str">
        <f t="shared" si="44"/>
        <v xml:space="preserve"> </v>
      </c>
      <c r="K697" s="8"/>
      <c r="L697" s="8" t="str">
        <f t="shared" si="45"/>
        <v xml:space="preserve"> </v>
      </c>
      <c r="M697" s="8"/>
    </row>
    <row r="698" spans="1:13" ht="25.5" x14ac:dyDescent="0.2">
      <c r="A698" s="7" t="s">
        <v>1561</v>
      </c>
      <c r="B698" s="7" t="s">
        <v>586</v>
      </c>
      <c r="C698" s="8"/>
      <c r="D698" s="8"/>
      <c r="E698" s="8" t="str">
        <f t="shared" si="42"/>
        <v xml:space="preserve"> </v>
      </c>
      <c r="F698" s="8"/>
      <c r="G698" s="8" t="str">
        <f t="shared" si="43"/>
        <v xml:space="preserve"> </v>
      </c>
      <c r="H698" s="8"/>
      <c r="I698" s="8"/>
      <c r="J698" s="8" t="str">
        <f t="shared" si="44"/>
        <v xml:space="preserve"> </v>
      </c>
      <c r="K698" s="8"/>
      <c r="L698" s="8" t="str">
        <f t="shared" si="45"/>
        <v xml:space="preserve"> </v>
      </c>
      <c r="M698" s="8"/>
    </row>
    <row r="699" spans="1:13" ht="25.5" x14ac:dyDescent="0.2">
      <c r="A699" s="7" t="s">
        <v>1530</v>
      </c>
      <c r="B699" s="7" t="s">
        <v>203</v>
      </c>
      <c r="C699" s="8">
        <v>55.313000000000002</v>
      </c>
      <c r="D699" s="8">
        <v>55.313000000000002</v>
      </c>
      <c r="E699" s="8">
        <f t="shared" si="42"/>
        <v>100</v>
      </c>
      <c r="F699" s="8">
        <v>40.770000000000003</v>
      </c>
      <c r="G699" s="8">
        <f t="shared" si="43"/>
        <v>135.6708363993132</v>
      </c>
      <c r="H699" s="8">
        <v>55.313000000000002</v>
      </c>
      <c r="I699" s="8">
        <v>55.313000000000002</v>
      </c>
      <c r="J699" s="8">
        <f t="shared" si="44"/>
        <v>100</v>
      </c>
      <c r="K699" s="8">
        <v>40.770000000000003</v>
      </c>
      <c r="L699" s="8">
        <f t="shared" si="45"/>
        <v>135.6708363993132</v>
      </c>
      <c r="M699" s="8"/>
    </row>
    <row r="700" spans="1:13" ht="51" x14ac:dyDescent="0.2">
      <c r="A700" s="7" t="s">
        <v>892</v>
      </c>
      <c r="B700" s="7" t="s">
        <v>1284</v>
      </c>
      <c r="C700" s="8"/>
      <c r="D700" s="8"/>
      <c r="E700" s="8" t="str">
        <f t="shared" si="42"/>
        <v xml:space="preserve"> </v>
      </c>
      <c r="F700" s="8">
        <v>1200</v>
      </c>
      <c r="G700" s="8" t="str">
        <f t="shared" si="43"/>
        <v/>
      </c>
      <c r="H700" s="8"/>
      <c r="I700" s="8"/>
      <c r="J700" s="8"/>
      <c r="K700" s="8">
        <v>1200</v>
      </c>
      <c r="L700" s="8" t="str">
        <f t="shared" si="45"/>
        <v/>
      </c>
      <c r="M700" s="8"/>
    </row>
    <row r="701" spans="1:13" ht="63.75" x14ac:dyDescent="0.2">
      <c r="A701" s="7" t="s">
        <v>892</v>
      </c>
      <c r="B701" s="7" t="s">
        <v>175</v>
      </c>
      <c r="C701" s="8">
        <v>2966.7</v>
      </c>
      <c r="D701" s="8">
        <v>1236.125</v>
      </c>
      <c r="E701" s="8">
        <f t="shared" si="42"/>
        <v>41.666666666666671</v>
      </c>
      <c r="F701" s="8"/>
      <c r="G701" s="8" t="str">
        <f t="shared" si="43"/>
        <v xml:space="preserve"> </v>
      </c>
      <c r="H701" s="8">
        <v>2966.7</v>
      </c>
      <c r="I701" s="8">
        <v>1236.125</v>
      </c>
      <c r="J701" s="8">
        <f t="shared" si="44"/>
        <v>41.666666666666671</v>
      </c>
      <c r="K701" s="8"/>
      <c r="L701" s="8" t="str">
        <f t="shared" si="45"/>
        <v xml:space="preserve"> </v>
      </c>
      <c r="M701" s="8">
        <v>247.22500000000002</v>
      </c>
    </row>
    <row r="702" spans="1:13" ht="51" x14ac:dyDescent="0.2">
      <c r="A702" s="7" t="s">
        <v>233</v>
      </c>
      <c r="B702" s="7" t="s">
        <v>1474</v>
      </c>
      <c r="C702" s="8"/>
      <c r="D702" s="8"/>
      <c r="E702" s="8" t="str">
        <f t="shared" si="42"/>
        <v xml:space="preserve"> </v>
      </c>
      <c r="F702" s="8">
        <v>1200</v>
      </c>
      <c r="G702" s="8" t="str">
        <f t="shared" si="43"/>
        <v/>
      </c>
      <c r="H702" s="8"/>
      <c r="I702" s="8"/>
      <c r="J702" s="8"/>
      <c r="K702" s="8">
        <v>1200</v>
      </c>
      <c r="L702" s="8"/>
      <c r="M702" s="8"/>
    </row>
    <row r="703" spans="1:13" ht="63.75" x14ac:dyDescent="0.2">
      <c r="A703" s="7" t="s">
        <v>233</v>
      </c>
      <c r="B703" s="7" t="s">
        <v>409</v>
      </c>
      <c r="C703" s="8">
        <v>2966.7</v>
      </c>
      <c r="D703" s="8">
        <v>1236.125</v>
      </c>
      <c r="E703" s="8">
        <f t="shared" si="42"/>
        <v>41.666666666666671</v>
      </c>
      <c r="F703" s="8"/>
      <c r="G703" s="8" t="str">
        <f t="shared" si="43"/>
        <v xml:space="preserve"> </v>
      </c>
      <c r="H703" s="8">
        <v>2966.7</v>
      </c>
      <c r="I703" s="8">
        <v>1236.125</v>
      </c>
      <c r="J703" s="8">
        <f t="shared" si="44"/>
        <v>41.666666666666671</v>
      </c>
      <c r="K703" s="8"/>
      <c r="L703" s="8" t="str">
        <f t="shared" si="45"/>
        <v xml:space="preserve"> </v>
      </c>
      <c r="M703" s="8">
        <v>247.22500000000002</v>
      </c>
    </row>
    <row r="704" spans="1:13" x14ac:dyDescent="0.2">
      <c r="A704" s="7" t="s">
        <v>33</v>
      </c>
      <c r="B704" s="7" t="s">
        <v>43</v>
      </c>
      <c r="C704" s="8"/>
      <c r="D704" s="8"/>
      <c r="E704" s="8" t="str">
        <f t="shared" si="42"/>
        <v xml:space="preserve"> </v>
      </c>
      <c r="F704" s="8">
        <v>18369</v>
      </c>
      <c r="G704" s="8" t="str">
        <f t="shared" si="43"/>
        <v/>
      </c>
      <c r="H704" s="8"/>
      <c r="I704" s="8"/>
      <c r="J704" s="8"/>
      <c r="K704" s="8">
        <v>18369</v>
      </c>
      <c r="L704" s="8"/>
      <c r="M704" s="8"/>
    </row>
    <row r="705" spans="1:13" x14ac:dyDescent="0.2">
      <c r="A705" s="7" t="s">
        <v>1044</v>
      </c>
      <c r="B705" s="7" t="s">
        <v>1327</v>
      </c>
      <c r="C705" s="8"/>
      <c r="D705" s="8"/>
      <c r="E705" s="8" t="str">
        <f t="shared" si="42"/>
        <v xml:space="preserve"> </v>
      </c>
      <c r="F705" s="8">
        <v>18369</v>
      </c>
      <c r="G705" s="8" t="str">
        <f t="shared" si="43"/>
        <v/>
      </c>
      <c r="H705" s="8"/>
      <c r="I705" s="8"/>
      <c r="J705" s="8"/>
      <c r="K705" s="8">
        <v>18369</v>
      </c>
      <c r="L705" s="8"/>
      <c r="M705" s="8"/>
    </row>
    <row r="706" spans="1:13" ht="25.5" x14ac:dyDescent="0.2">
      <c r="A706" s="7" t="s">
        <v>870</v>
      </c>
      <c r="B706" s="7" t="s">
        <v>520</v>
      </c>
      <c r="C706" s="8"/>
      <c r="D706" s="8"/>
      <c r="E706" s="8" t="str">
        <f t="shared" si="42"/>
        <v xml:space="preserve"> </v>
      </c>
      <c r="F706" s="8">
        <v>885.71991000000003</v>
      </c>
      <c r="G706" s="8" t="str">
        <f t="shared" si="43"/>
        <v/>
      </c>
      <c r="H706" s="8"/>
      <c r="I706" s="8"/>
      <c r="J706" s="8"/>
      <c r="K706" s="8">
        <v>885.71991000000003</v>
      </c>
      <c r="L706" s="8"/>
      <c r="M706" s="8"/>
    </row>
    <row r="707" spans="1:13" ht="25.5" x14ac:dyDescent="0.2">
      <c r="A707" s="7" t="s">
        <v>221</v>
      </c>
      <c r="B707" s="7" t="s">
        <v>918</v>
      </c>
      <c r="C707" s="8"/>
      <c r="D707" s="8"/>
      <c r="E707" s="8" t="str">
        <f t="shared" si="42"/>
        <v xml:space="preserve"> </v>
      </c>
      <c r="F707" s="8">
        <v>885.71991000000003</v>
      </c>
      <c r="G707" s="8" t="str">
        <f t="shared" si="43"/>
        <v/>
      </c>
      <c r="H707" s="8"/>
      <c r="I707" s="8"/>
      <c r="J707" s="8"/>
      <c r="K707" s="8">
        <v>885.71991000000003</v>
      </c>
      <c r="L707" s="8"/>
      <c r="M707" s="8"/>
    </row>
    <row r="708" spans="1:13" ht="25.5" x14ac:dyDescent="0.2">
      <c r="A708" s="7" t="s">
        <v>837</v>
      </c>
      <c r="B708" s="7" t="s">
        <v>1254</v>
      </c>
      <c r="C708" s="8">
        <v>43171.6</v>
      </c>
      <c r="D708" s="8">
        <v>43171.6</v>
      </c>
      <c r="E708" s="8">
        <f t="shared" si="42"/>
        <v>100</v>
      </c>
      <c r="F708" s="8"/>
      <c r="G708" s="8" t="str">
        <f t="shared" si="43"/>
        <v xml:space="preserve"> </v>
      </c>
      <c r="H708" s="8">
        <v>43171.6</v>
      </c>
      <c r="I708" s="8">
        <v>43171.6</v>
      </c>
      <c r="J708" s="8">
        <f t="shared" si="44"/>
        <v>100</v>
      </c>
      <c r="K708" s="8"/>
      <c r="L708" s="8" t="str">
        <f t="shared" si="45"/>
        <v xml:space="preserve"> </v>
      </c>
      <c r="M708" s="8"/>
    </row>
    <row r="709" spans="1:13" ht="25.5" x14ac:dyDescent="0.2">
      <c r="A709" s="7" t="s">
        <v>189</v>
      </c>
      <c r="B709" s="7" t="s">
        <v>828</v>
      </c>
      <c r="C709" s="8">
        <v>43171.6</v>
      </c>
      <c r="D709" s="8">
        <v>43171.6</v>
      </c>
      <c r="E709" s="8">
        <f t="shared" si="42"/>
        <v>100</v>
      </c>
      <c r="F709" s="8"/>
      <c r="G709" s="8" t="str">
        <f t="shared" si="43"/>
        <v xml:space="preserve"> </v>
      </c>
      <c r="H709" s="8">
        <v>43171.6</v>
      </c>
      <c r="I709" s="8">
        <v>43171.6</v>
      </c>
      <c r="J709" s="8">
        <f t="shared" si="44"/>
        <v>100</v>
      </c>
      <c r="K709" s="8"/>
      <c r="L709" s="8" t="str">
        <f t="shared" si="45"/>
        <v xml:space="preserve"> </v>
      </c>
      <c r="M709" s="8"/>
    </row>
    <row r="710" spans="1:13" ht="25.5" x14ac:dyDescent="0.2">
      <c r="A710" s="7" t="s">
        <v>813</v>
      </c>
      <c r="B710" s="7" t="s">
        <v>1335</v>
      </c>
      <c r="C710" s="8">
        <v>116164.4</v>
      </c>
      <c r="D710" s="8"/>
      <c r="E710" s="8" t="str">
        <f t="shared" si="42"/>
        <v/>
      </c>
      <c r="F710" s="8"/>
      <c r="G710" s="8" t="str">
        <f t="shared" si="43"/>
        <v xml:space="preserve"> </v>
      </c>
      <c r="H710" s="8">
        <v>116164.4</v>
      </c>
      <c r="I710" s="8"/>
      <c r="J710" s="8" t="str">
        <f t="shared" si="44"/>
        <v/>
      </c>
      <c r="K710" s="8"/>
      <c r="L710" s="8" t="str">
        <f t="shared" si="45"/>
        <v xml:space="preserve"> </v>
      </c>
      <c r="M710" s="8"/>
    </row>
    <row r="711" spans="1:13" ht="25.5" x14ac:dyDescent="0.2">
      <c r="A711" s="7" t="s">
        <v>170</v>
      </c>
      <c r="B711" s="7" t="s">
        <v>1278</v>
      </c>
      <c r="C711" s="8">
        <v>116164.4</v>
      </c>
      <c r="D711" s="8"/>
      <c r="E711" s="8" t="str">
        <f t="shared" ref="E711:E774" si="46">IF(C711=0," ",IF(D711/C711*100&gt;200,"свыше 200",IF(D711/C711&gt;0,D711/C711*100,"")))</f>
        <v/>
      </c>
      <c r="F711" s="8"/>
      <c r="G711" s="8" t="str">
        <f t="shared" si="43"/>
        <v xml:space="preserve"> </v>
      </c>
      <c r="H711" s="8">
        <v>116164.4</v>
      </c>
      <c r="I711" s="8"/>
      <c r="J711" s="8" t="str">
        <f t="shared" si="44"/>
        <v/>
      </c>
      <c r="K711" s="8"/>
      <c r="L711" s="8" t="str">
        <f t="shared" si="45"/>
        <v xml:space="preserve"> </v>
      </c>
      <c r="M711" s="8"/>
    </row>
    <row r="712" spans="1:13" ht="25.5" x14ac:dyDescent="0.2">
      <c r="A712" s="7" t="s">
        <v>263</v>
      </c>
      <c r="B712" s="7" t="s">
        <v>442</v>
      </c>
      <c r="C712" s="8">
        <v>1146000</v>
      </c>
      <c r="D712" s="8">
        <v>275142.99573999998</v>
      </c>
      <c r="E712" s="8">
        <f t="shared" si="46"/>
        <v>24.008987411867363</v>
      </c>
      <c r="F712" s="8">
        <v>177393.58300000001</v>
      </c>
      <c r="G712" s="8">
        <f t="shared" si="43"/>
        <v>155.10312779465082</v>
      </c>
      <c r="H712" s="8">
        <v>1146000</v>
      </c>
      <c r="I712" s="8">
        <v>275142.99573999998</v>
      </c>
      <c r="J712" s="8">
        <f t="shared" si="44"/>
        <v>24.008987411867363</v>
      </c>
      <c r="K712" s="8">
        <v>177393.58300000001</v>
      </c>
      <c r="L712" s="8">
        <f t="shared" si="45"/>
        <v>155.10312779465082</v>
      </c>
      <c r="M712" s="8">
        <v>84999.999999999971</v>
      </c>
    </row>
    <row r="713" spans="1:13" ht="25.5" x14ac:dyDescent="0.2">
      <c r="A713" s="7" t="s">
        <v>1287</v>
      </c>
      <c r="B713" s="7" t="s">
        <v>1081</v>
      </c>
      <c r="C713" s="8">
        <v>1146000</v>
      </c>
      <c r="D713" s="8">
        <v>275142.99573999998</v>
      </c>
      <c r="E713" s="8">
        <f t="shared" si="46"/>
        <v>24.008987411867363</v>
      </c>
      <c r="F713" s="8">
        <v>177393.58300000001</v>
      </c>
      <c r="G713" s="8">
        <f t="shared" si="43"/>
        <v>155.10312779465082</v>
      </c>
      <c r="H713" s="8">
        <v>1146000</v>
      </c>
      <c r="I713" s="8">
        <v>275142.99573999998</v>
      </c>
      <c r="J713" s="8">
        <f t="shared" si="44"/>
        <v>24.008987411867363</v>
      </c>
      <c r="K713" s="8">
        <v>177393.58300000001</v>
      </c>
      <c r="L713" s="8">
        <f t="shared" si="45"/>
        <v>155.10312779465082</v>
      </c>
      <c r="M713" s="8">
        <v>84999.999999999971</v>
      </c>
    </row>
    <row r="714" spans="1:13" ht="25.5" x14ac:dyDescent="0.2">
      <c r="A714" s="7" t="s">
        <v>1293</v>
      </c>
      <c r="B714" s="7" t="s">
        <v>1532</v>
      </c>
      <c r="C714" s="8">
        <v>100000</v>
      </c>
      <c r="D714" s="8"/>
      <c r="E714" s="8" t="str">
        <f t="shared" si="46"/>
        <v/>
      </c>
      <c r="F714" s="8"/>
      <c r="G714" s="8" t="str">
        <f t="shared" ref="G714:G777" si="47">IF(F714=0," ",IF(D714/F714*100&gt;200,"свыше 200",IF(D714/F714&gt;0,D714/F714*100,"")))</f>
        <v xml:space="preserve"> </v>
      </c>
      <c r="H714" s="8">
        <v>100000</v>
      </c>
      <c r="I714" s="8"/>
      <c r="J714" s="8" t="str">
        <f t="shared" si="44"/>
        <v/>
      </c>
      <c r="K714" s="8"/>
      <c r="L714" s="8" t="str">
        <f t="shared" si="45"/>
        <v xml:space="preserve"> </v>
      </c>
      <c r="M714" s="8"/>
    </row>
    <row r="715" spans="1:13" ht="25.5" x14ac:dyDescent="0.2">
      <c r="A715" s="7" t="s">
        <v>1599</v>
      </c>
      <c r="B715" s="7" t="s">
        <v>238</v>
      </c>
      <c r="C715" s="8">
        <v>100000</v>
      </c>
      <c r="D715" s="8"/>
      <c r="E715" s="8" t="str">
        <f t="shared" si="46"/>
        <v/>
      </c>
      <c r="F715" s="8"/>
      <c r="G715" s="8" t="str">
        <f t="shared" si="47"/>
        <v xml:space="preserve"> </v>
      </c>
      <c r="H715" s="8">
        <v>100000</v>
      </c>
      <c r="I715" s="8"/>
      <c r="J715" s="8" t="str">
        <f t="shared" si="44"/>
        <v/>
      </c>
      <c r="K715" s="8"/>
      <c r="L715" s="8" t="str">
        <f t="shared" si="45"/>
        <v xml:space="preserve"> </v>
      </c>
      <c r="M715" s="8"/>
    </row>
    <row r="716" spans="1:13" ht="25.5" x14ac:dyDescent="0.2">
      <c r="A716" s="7" t="s">
        <v>913</v>
      </c>
      <c r="B716" s="7" t="s">
        <v>980</v>
      </c>
      <c r="C716" s="8"/>
      <c r="D716" s="8">
        <v>80532.383090000003</v>
      </c>
      <c r="E716" s="8" t="str">
        <f t="shared" si="46"/>
        <v xml:space="preserve"> </v>
      </c>
      <c r="F716" s="8"/>
      <c r="G716" s="8" t="str">
        <f t="shared" si="47"/>
        <v xml:space="preserve"> </v>
      </c>
      <c r="H716" s="8"/>
      <c r="I716" s="8">
        <v>80532.383090000003</v>
      </c>
      <c r="J716" s="8" t="str">
        <f t="shared" si="44"/>
        <v xml:space="preserve"> </v>
      </c>
      <c r="K716" s="8"/>
      <c r="L716" s="8" t="str">
        <f t="shared" si="45"/>
        <v xml:space="preserve"> </v>
      </c>
      <c r="M716" s="8">
        <v>61715.118889999998</v>
      </c>
    </row>
    <row r="717" spans="1:13" ht="25.5" x14ac:dyDescent="0.2">
      <c r="A717" s="7" t="s">
        <v>258</v>
      </c>
      <c r="B717" s="7" t="s">
        <v>1579</v>
      </c>
      <c r="C717" s="8"/>
      <c r="D717" s="8">
        <v>80532.383090000003</v>
      </c>
      <c r="E717" s="8" t="str">
        <f t="shared" si="46"/>
        <v xml:space="preserve"> </v>
      </c>
      <c r="F717" s="8"/>
      <c r="G717" s="8" t="str">
        <f t="shared" si="47"/>
        <v xml:space="preserve"> </v>
      </c>
      <c r="H717" s="8"/>
      <c r="I717" s="8">
        <v>80532.383090000003</v>
      </c>
      <c r="J717" s="8" t="str">
        <f t="shared" si="44"/>
        <v xml:space="preserve"> </v>
      </c>
      <c r="K717" s="8"/>
      <c r="L717" s="8" t="str">
        <f t="shared" si="45"/>
        <v xml:space="preserve"> </v>
      </c>
      <c r="M717" s="8">
        <v>61715.118889999998</v>
      </c>
    </row>
    <row r="718" spans="1:13" ht="25.5" x14ac:dyDescent="0.2">
      <c r="A718" s="7" t="s">
        <v>287</v>
      </c>
      <c r="B718" s="7" t="s">
        <v>1448</v>
      </c>
      <c r="C718" s="8">
        <v>13637.5</v>
      </c>
      <c r="D718" s="8">
        <v>7987.8590199999999</v>
      </c>
      <c r="E718" s="8">
        <f t="shared" si="46"/>
        <v>58.572751750687445</v>
      </c>
      <c r="F718" s="8">
        <v>7663.0358100000003</v>
      </c>
      <c r="G718" s="8">
        <f t="shared" si="47"/>
        <v>104.23883194668248</v>
      </c>
      <c r="H718" s="8">
        <v>13637.5</v>
      </c>
      <c r="I718" s="8">
        <v>7987.8590199999999</v>
      </c>
      <c r="J718" s="8">
        <f t="shared" si="44"/>
        <v>58.572751750687445</v>
      </c>
      <c r="K718" s="8">
        <v>7663.0358100000003</v>
      </c>
      <c r="L718" s="8">
        <f t="shared" si="45"/>
        <v>104.23883194668248</v>
      </c>
      <c r="M718" s="8">
        <v>2868.1254099999996</v>
      </c>
    </row>
    <row r="719" spans="1:13" ht="25.5" x14ac:dyDescent="0.2">
      <c r="A719" s="7" t="s">
        <v>656</v>
      </c>
      <c r="B719" s="7" t="s">
        <v>1523</v>
      </c>
      <c r="C719" s="8">
        <v>13637.5</v>
      </c>
      <c r="D719" s="8">
        <v>7987.8590199999999</v>
      </c>
      <c r="E719" s="8">
        <f t="shared" si="46"/>
        <v>58.572751750687445</v>
      </c>
      <c r="F719" s="8">
        <v>7663.0358100000003</v>
      </c>
      <c r="G719" s="8">
        <f t="shared" si="47"/>
        <v>104.23883194668248</v>
      </c>
      <c r="H719" s="8">
        <v>13637.5</v>
      </c>
      <c r="I719" s="8">
        <v>7987.8590199999999</v>
      </c>
      <c r="J719" s="8">
        <f t="shared" si="44"/>
        <v>58.572751750687445</v>
      </c>
      <c r="K719" s="8">
        <v>7663.0358100000003</v>
      </c>
      <c r="L719" s="8">
        <f t="shared" si="45"/>
        <v>104.23883194668248</v>
      </c>
      <c r="M719" s="8">
        <v>2868.1254099999996</v>
      </c>
    </row>
    <row r="720" spans="1:13" x14ac:dyDescent="0.2">
      <c r="A720" s="7" t="s">
        <v>1019</v>
      </c>
      <c r="B720" s="7" t="s">
        <v>482</v>
      </c>
      <c r="C720" s="8">
        <v>1000</v>
      </c>
      <c r="D720" s="8"/>
      <c r="E720" s="8" t="str">
        <f t="shared" si="46"/>
        <v/>
      </c>
      <c r="F720" s="8"/>
      <c r="G720" s="8" t="str">
        <f t="shared" si="47"/>
        <v xml:space="preserve"> </v>
      </c>
      <c r="H720" s="8">
        <v>1000</v>
      </c>
      <c r="I720" s="8"/>
      <c r="J720" s="8" t="str">
        <f t="shared" si="44"/>
        <v/>
      </c>
      <c r="K720" s="8"/>
      <c r="L720" s="8" t="str">
        <f t="shared" si="45"/>
        <v xml:space="preserve"> </v>
      </c>
      <c r="M720" s="8"/>
    </row>
    <row r="721" spans="1:13" x14ac:dyDescent="0.2">
      <c r="A721" s="7" t="s">
        <v>378</v>
      </c>
      <c r="B721" s="7" t="s">
        <v>144</v>
      </c>
      <c r="C721" s="8">
        <v>1000</v>
      </c>
      <c r="D721" s="8"/>
      <c r="E721" s="8" t="str">
        <f t="shared" si="46"/>
        <v/>
      </c>
      <c r="F721" s="8"/>
      <c r="G721" s="8" t="str">
        <f t="shared" si="47"/>
        <v xml:space="preserve"> </v>
      </c>
      <c r="H721" s="8">
        <v>1000</v>
      </c>
      <c r="I721" s="8"/>
      <c r="J721" s="8" t="str">
        <f t="shared" si="44"/>
        <v/>
      </c>
      <c r="K721" s="8"/>
      <c r="L721" s="8" t="str">
        <f t="shared" si="45"/>
        <v xml:space="preserve"> </v>
      </c>
      <c r="M721" s="8"/>
    </row>
    <row r="722" spans="1:13" x14ac:dyDescent="0.2">
      <c r="A722" s="7" t="s">
        <v>180</v>
      </c>
      <c r="B722" s="7" t="s">
        <v>667</v>
      </c>
      <c r="C722" s="8">
        <v>10000</v>
      </c>
      <c r="D722" s="8">
        <v>6246.4070000000002</v>
      </c>
      <c r="E722" s="8">
        <f t="shared" si="46"/>
        <v>62.464070000000007</v>
      </c>
      <c r="F722" s="8"/>
      <c r="G722" s="8" t="str">
        <f t="shared" si="47"/>
        <v xml:space="preserve"> </v>
      </c>
      <c r="H722" s="8">
        <v>10000</v>
      </c>
      <c r="I722" s="8">
        <v>6246.4070000000002</v>
      </c>
      <c r="J722" s="8">
        <f t="shared" si="44"/>
        <v>62.464070000000007</v>
      </c>
      <c r="K722" s="8"/>
      <c r="L722" s="8" t="str">
        <f t="shared" si="45"/>
        <v xml:space="preserve"> </v>
      </c>
      <c r="M722" s="8">
        <v>1067.7370000000001</v>
      </c>
    </row>
    <row r="723" spans="1:13" x14ac:dyDescent="0.2">
      <c r="A723" s="7" t="s">
        <v>1184</v>
      </c>
      <c r="B723" s="7" t="s">
        <v>216</v>
      </c>
      <c r="C723" s="8">
        <v>10000</v>
      </c>
      <c r="D723" s="8">
        <v>6246.4070000000002</v>
      </c>
      <c r="E723" s="8">
        <f t="shared" si="46"/>
        <v>62.464070000000007</v>
      </c>
      <c r="F723" s="8"/>
      <c r="G723" s="8" t="str">
        <f t="shared" si="47"/>
        <v xml:space="preserve"> </v>
      </c>
      <c r="H723" s="8">
        <v>10000</v>
      </c>
      <c r="I723" s="8">
        <v>6246.4070000000002</v>
      </c>
      <c r="J723" s="8">
        <f t="shared" si="44"/>
        <v>62.464070000000007</v>
      </c>
      <c r="K723" s="8"/>
      <c r="L723" s="8" t="str">
        <f t="shared" si="45"/>
        <v xml:space="preserve"> </v>
      </c>
      <c r="M723" s="8">
        <v>1067.7370000000001</v>
      </c>
    </row>
    <row r="724" spans="1:13" ht="25.5" x14ac:dyDescent="0.2">
      <c r="A724" s="7" t="s">
        <v>298</v>
      </c>
      <c r="B724" s="7" t="s">
        <v>421</v>
      </c>
      <c r="C724" s="8">
        <v>358.6</v>
      </c>
      <c r="D724" s="8">
        <v>358.6</v>
      </c>
      <c r="E724" s="8">
        <f t="shared" si="46"/>
        <v>100</v>
      </c>
      <c r="F724" s="8">
        <v>3011.9115000000002</v>
      </c>
      <c r="G724" s="8">
        <f t="shared" si="47"/>
        <v>11.90606032082948</v>
      </c>
      <c r="H724" s="8">
        <v>358.6</v>
      </c>
      <c r="I724" s="8">
        <v>358.6</v>
      </c>
      <c r="J724" s="8">
        <f t="shared" si="44"/>
        <v>100</v>
      </c>
      <c r="K724" s="8">
        <v>3011.9115000000002</v>
      </c>
      <c r="L724" s="8">
        <f t="shared" si="45"/>
        <v>11.90606032082948</v>
      </c>
      <c r="M724" s="8"/>
    </row>
    <row r="725" spans="1:13" ht="25.5" x14ac:dyDescent="0.2">
      <c r="A725" s="7" t="s">
        <v>672</v>
      </c>
      <c r="B725" s="7" t="s">
        <v>1589</v>
      </c>
      <c r="C725" s="8">
        <v>358.6</v>
      </c>
      <c r="D725" s="8">
        <v>358.6</v>
      </c>
      <c r="E725" s="8">
        <f t="shared" si="46"/>
        <v>100</v>
      </c>
      <c r="F725" s="8">
        <v>3011.9115000000002</v>
      </c>
      <c r="G725" s="8">
        <f t="shared" si="47"/>
        <v>11.90606032082948</v>
      </c>
      <c r="H725" s="8">
        <v>358.6</v>
      </c>
      <c r="I725" s="8">
        <v>358.6</v>
      </c>
      <c r="J725" s="8">
        <f t="shared" si="44"/>
        <v>100</v>
      </c>
      <c r="K725" s="8">
        <v>3011.9115000000002</v>
      </c>
      <c r="L725" s="8">
        <f t="shared" si="45"/>
        <v>11.90606032082948</v>
      </c>
      <c r="M725" s="8"/>
    </row>
    <row r="726" spans="1:13" x14ac:dyDescent="0.2">
      <c r="A726" s="7" t="s">
        <v>579</v>
      </c>
      <c r="B726" s="7" t="s">
        <v>30</v>
      </c>
      <c r="C726" s="8"/>
      <c r="D726" s="8">
        <v>426627.55569000001</v>
      </c>
      <c r="E726" s="8" t="str">
        <f t="shared" si="46"/>
        <v xml:space="preserve"> </v>
      </c>
      <c r="F726" s="8"/>
      <c r="G726" s="8" t="str">
        <f t="shared" si="47"/>
        <v xml:space="preserve"> </v>
      </c>
      <c r="H726" s="8"/>
      <c r="I726" s="8">
        <v>426627.55569000001</v>
      </c>
      <c r="J726" s="8" t="str">
        <f t="shared" si="44"/>
        <v xml:space="preserve"> </v>
      </c>
      <c r="K726" s="8"/>
      <c r="L726" s="8" t="str">
        <f t="shared" si="45"/>
        <v xml:space="preserve"> </v>
      </c>
      <c r="M726" s="8"/>
    </row>
    <row r="727" spans="1:13" x14ac:dyDescent="0.2">
      <c r="A727" s="7" t="s">
        <v>1552</v>
      </c>
      <c r="B727" s="7" t="s">
        <v>253</v>
      </c>
      <c r="C727" s="8"/>
      <c r="D727" s="8">
        <v>426627.55569000001</v>
      </c>
      <c r="E727" s="8" t="str">
        <f t="shared" si="46"/>
        <v xml:space="preserve"> </v>
      </c>
      <c r="F727" s="8"/>
      <c r="G727" s="8" t="str">
        <f t="shared" si="47"/>
        <v xml:space="preserve"> </v>
      </c>
      <c r="H727" s="8"/>
      <c r="I727" s="8">
        <v>426627.55569000001</v>
      </c>
      <c r="J727" s="8" t="str">
        <f t="shared" si="44"/>
        <v xml:space="preserve"> </v>
      </c>
      <c r="K727" s="8"/>
      <c r="L727" s="8" t="str">
        <f t="shared" si="45"/>
        <v xml:space="preserve"> </v>
      </c>
      <c r="M727" s="8">
        <v>192474.046</v>
      </c>
    </row>
    <row r="728" spans="1:13" x14ac:dyDescent="0.2">
      <c r="A728" s="7" t="s">
        <v>639</v>
      </c>
      <c r="B728" s="7" t="s">
        <v>1129</v>
      </c>
      <c r="C728" s="8">
        <v>58.314880000000002</v>
      </c>
      <c r="D728" s="8"/>
      <c r="E728" s="8" t="str">
        <f t="shared" si="46"/>
        <v/>
      </c>
      <c r="F728" s="8"/>
      <c r="G728" s="8" t="str">
        <f t="shared" si="47"/>
        <v xml:space="preserve"> </v>
      </c>
      <c r="H728" s="8"/>
      <c r="I728" s="8"/>
      <c r="J728" s="8" t="str">
        <f t="shared" si="44"/>
        <v xml:space="preserve"> </v>
      </c>
      <c r="K728" s="8"/>
      <c r="L728" s="8" t="str">
        <f t="shared" si="45"/>
        <v xml:space="preserve"> </v>
      </c>
      <c r="M728" s="8"/>
    </row>
    <row r="729" spans="1:13" x14ac:dyDescent="0.2">
      <c r="A729" s="7" t="s">
        <v>855</v>
      </c>
      <c r="B729" s="7" t="s">
        <v>1253</v>
      </c>
      <c r="C729" s="8">
        <v>58.314880000000002</v>
      </c>
      <c r="D729" s="8"/>
      <c r="E729" s="8" t="str">
        <f t="shared" si="46"/>
        <v/>
      </c>
      <c r="F729" s="8"/>
      <c r="G729" s="8" t="str">
        <f t="shared" si="47"/>
        <v xml:space="preserve"> </v>
      </c>
      <c r="H729" s="8"/>
      <c r="I729" s="8"/>
      <c r="J729" s="8" t="str">
        <f t="shared" si="44"/>
        <v xml:space="preserve"> </v>
      </c>
      <c r="K729" s="8"/>
      <c r="L729" s="8" t="str">
        <f t="shared" si="45"/>
        <v xml:space="preserve"> </v>
      </c>
      <c r="M729" s="8"/>
    </row>
    <row r="730" spans="1:13" x14ac:dyDescent="0.2">
      <c r="A730" s="7" t="s">
        <v>597</v>
      </c>
      <c r="B730" s="7" t="s">
        <v>1460</v>
      </c>
      <c r="C730" s="8">
        <v>79847.358730000007</v>
      </c>
      <c r="D730" s="8">
        <v>38352.02867</v>
      </c>
      <c r="E730" s="8">
        <f t="shared" si="46"/>
        <v>48.031681047441452</v>
      </c>
      <c r="F730" s="8">
        <v>22021.203600000001</v>
      </c>
      <c r="G730" s="8">
        <f t="shared" si="47"/>
        <v>174.15954807302177</v>
      </c>
      <c r="H730" s="8">
        <v>79847.358730000007</v>
      </c>
      <c r="I730" s="8">
        <v>38352.02867</v>
      </c>
      <c r="J730" s="8">
        <f t="shared" si="44"/>
        <v>48.031681047441452</v>
      </c>
      <c r="K730" s="8">
        <v>22021.203600000001</v>
      </c>
      <c r="L730" s="8">
        <f t="shared" si="45"/>
        <v>174.15954807302177</v>
      </c>
      <c r="M730" s="8"/>
    </row>
    <row r="731" spans="1:13" x14ac:dyDescent="0.2">
      <c r="A731" s="7" t="s">
        <v>671</v>
      </c>
      <c r="B731" s="7" t="s">
        <v>1576</v>
      </c>
      <c r="C731" s="8">
        <v>79847.358730000007</v>
      </c>
      <c r="D731" s="8">
        <v>38352.02867</v>
      </c>
      <c r="E731" s="8">
        <f t="shared" si="46"/>
        <v>48.031681047441452</v>
      </c>
      <c r="F731" s="8">
        <v>22021.203600000001</v>
      </c>
      <c r="G731" s="8">
        <f t="shared" si="47"/>
        <v>174.15954807302177</v>
      </c>
      <c r="H731" s="8">
        <v>79847.358730000007</v>
      </c>
      <c r="I731" s="8">
        <v>38352.02867</v>
      </c>
      <c r="J731" s="8">
        <f t="shared" si="44"/>
        <v>48.031681047441452</v>
      </c>
      <c r="K731" s="8">
        <v>22021.203600000001</v>
      </c>
      <c r="L731" s="8">
        <f t="shared" si="45"/>
        <v>174.15954807302177</v>
      </c>
      <c r="M731" s="8"/>
    </row>
    <row r="732" spans="1:13" ht="38.25" x14ac:dyDescent="0.2">
      <c r="A732" s="7" t="s">
        <v>1094</v>
      </c>
      <c r="B732" s="7" t="s">
        <v>752</v>
      </c>
      <c r="C732" s="8">
        <v>79847.358730000007</v>
      </c>
      <c r="D732" s="8">
        <v>38352.02867</v>
      </c>
      <c r="E732" s="8">
        <f t="shared" si="46"/>
        <v>48.031681047441452</v>
      </c>
      <c r="F732" s="8">
        <v>22021.203600000001</v>
      </c>
      <c r="G732" s="8">
        <f t="shared" si="47"/>
        <v>174.15954807302177</v>
      </c>
      <c r="H732" s="8">
        <v>79847.358730000007</v>
      </c>
      <c r="I732" s="8">
        <v>38352.02867</v>
      </c>
      <c r="J732" s="8">
        <f t="shared" si="44"/>
        <v>48.031681047441452</v>
      </c>
      <c r="K732" s="8">
        <v>22021.203600000001</v>
      </c>
      <c r="L732" s="8">
        <f t="shared" si="45"/>
        <v>174.15954807302177</v>
      </c>
      <c r="M732" s="8"/>
    </row>
    <row r="733" spans="1:13" x14ac:dyDescent="0.2">
      <c r="A733" s="7" t="s">
        <v>1582</v>
      </c>
      <c r="B733" s="7" t="s">
        <v>521</v>
      </c>
      <c r="C733" s="8">
        <v>44342.830390000003</v>
      </c>
      <c r="D733" s="8">
        <v>1531.8969999999999</v>
      </c>
      <c r="E733" s="8">
        <f t="shared" si="46"/>
        <v>3.4546667105523023</v>
      </c>
      <c r="F733" s="8">
        <v>3572.4092000000001</v>
      </c>
      <c r="G733" s="8">
        <f t="shared" si="47"/>
        <v>42.881341812690437</v>
      </c>
      <c r="H733" s="8">
        <v>41916.976999999999</v>
      </c>
      <c r="I733" s="8"/>
      <c r="J733" s="8"/>
      <c r="K733" s="8">
        <v>746.64919999999995</v>
      </c>
      <c r="L733" s="8"/>
      <c r="M733" s="8"/>
    </row>
    <row r="734" spans="1:13" x14ac:dyDescent="0.2">
      <c r="A734" s="7" t="s">
        <v>25</v>
      </c>
      <c r="B734" s="7" t="s">
        <v>182</v>
      </c>
      <c r="C734" s="8">
        <v>41916.976999999999</v>
      </c>
      <c r="D734" s="8"/>
      <c r="E734" s="8" t="str">
        <f t="shared" si="46"/>
        <v/>
      </c>
      <c r="F734" s="8">
        <v>746.64919999999995</v>
      </c>
      <c r="G734" s="8" t="str">
        <f t="shared" si="47"/>
        <v/>
      </c>
      <c r="H734" s="8">
        <v>41916.976999999999</v>
      </c>
      <c r="I734" s="8"/>
      <c r="J734" s="8"/>
      <c r="K734" s="8">
        <v>746.64919999999995</v>
      </c>
      <c r="L734" s="8"/>
      <c r="M734" s="8"/>
    </row>
    <row r="735" spans="1:13" x14ac:dyDescent="0.2">
      <c r="A735" s="7" t="s">
        <v>1213</v>
      </c>
      <c r="B735" s="7" t="s">
        <v>420</v>
      </c>
      <c r="C735" s="8"/>
      <c r="D735" s="8"/>
      <c r="E735" s="8" t="str">
        <f t="shared" si="46"/>
        <v xml:space="preserve"> </v>
      </c>
      <c r="F735" s="8">
        <v>746.64919999999995</v>
      </c>
      <c r="G735" s="8" t="str">
        <f t="shared" si="47"/>
        <v/>
      </c>
      <c r="H735" s="8"/>
      <c r="I735" s="8"/>
      <c r="J735" s="8"/>
      <c r="K735" s="8">
        <v>746.64919999999995</v>
      </c>
      <c r="L735" s="8"/>
      <c r="M735" s="8"/>
    </row>
    <row r="736" spans="1:13" ht="25.5" x14ac:dyDescent="0.2">
      <c r="A736" s="7" t="s">
        <v>494</v>
      </c>
      <c r="B736" s="7" t="s">
        <v>895</v>
      </c>
      <c r="C736" s="8">
        <v>41916.976999999999</v>
      </c>
      <c r="D736" s="8"/>
      <c r="E736" s="8" t="str">
        <f t="shared" si="46"/>
        <v/>
      </c>
      <c r="F736" s="8"/>
      <c r="G736" s="8" t="str">
        <f t="shared" si="47"/>
        <v xml:space="preserve"> </v>
      </c>
      <c r="H736" s="8">
        <v>41916.976999999999</v>
      </c>
      <c r="I736" s="8"/>
      <c r="J736" s="8"/>
      <c r="K736" s="8"/>
      <c r="L736" s="8"/>
      <c r="M736" s="8"/>
    </row>
    <row r="737" spans="1:13" x14ac:dyDescent="0.2">
      <c r="A737" s="7" t="s">
        <v>940</v>
      </c>
      <c r="B737" s="7" t="s">
        <v>1015</v>
      </c>
      <c r="C737" s="8">
        <v>925.73539000000005</v>
      </c>
      <c r="D737" s="8">
        <v>621.89700000000005</v>
      </c>
      <c r="E737" s="8">
        <f t="shared" si="46"/>
        <v>67.178699952261738</v>
      </c>
      <c r="F737" s="8">
        <v>1399.76</v>
      </c>
      <c r="G737" s="8">
        <f t="shared" si="47"/>
        <v>44.428830656684006</v>
      </c>
      <c r="H737" s="8"/>
      <c r="I737" s="8"/>
      <c r="J737" s="8"/>
      <c r="K737" s="8"/>
      <c r="L737" s="8"/>
      <c r="M737" s="8"/>
    </row>
    <row r="738" spans="1:13" x14ac:dyDescent="0.2">
      <c r="A738" s="7" t="s">
        <v>450</v>
      </c>
      <c r="B738" s="7" t="s">
        <v>230</v>
      </c>
      <c r="C738" s="8">
        <v>599.89700000000005</v>
      </c>
      <c r="D738" s="8">
        <v>599.89700000000005</v>
      </c>
      <c r="E738" s="8">
        <f t="shared" si="46"/>
        <v>100</v>
      </c>
      <c r="F738" s="8">
        <v>1399.76</v>
      </c>
      <c r="G738" s="8">
        <f t="shared" si="47"/>
        <v>42.857132651311659</v>
      </c>
      <c r="H738" s="8"/>
      <c r="I738" s="8"/>
      <c r="J738" s="8"/>
      <c r="K738" s="8"/>
      <c r="L738" s="8"/>
      <c r="M738" s="8"/>
    </row>
    <row r="739" spans="1:13" x14ac:dyDescent="0.2">
      <c r="A739" s="7" t="s">
        <v>383</v>
      </c>
      <c r="B739" s="7" t="s">
        <v>649</v>
      </c>
      <c r="C739" s="8">
        <v>325.83839</v>
      </c>
      <c r="D739" s="8">
        <v>22</v>
      </c>
      <c r="E739" s="8">
        <f t="shared" si="46"/>
        <v>6.7518133759499612</v>
      </c>
      <c r="F739" s="8"/>
      <c r="G739" s="8" t="str">
        <f t="shared" si="47"/>
        <v xml:space="preserve"> </v>
      </c>
      <c r="H739" s="8"/>
      <c r="I739" s="8"/>
      <c r="J739" s="8"/>
      <c r="K739" s="8"/>
      <c r="L739" s="8"/>
      <c r="M739" s="8"/>
    </row>
    <row r="740" spans="1:13" x14ac:dyDescent="0.2">
      <c r="A740" s="7" t="s">
        <v>214</v>
      </c>
      <c r="B740" s="7" t="s">
        <v>838</v>
      </c>
      <c r="C740" s="8">
        <v>956.15800000000002</v>
      </c>
      <c r="D740" s="8">
        <v>900</v>
      </c>
      <c r="E740" s="8">
        <f t="shared" si="46"/>
        <v>94.126702908933453</v>
      </c>
      <c r="F740" s="8">
        <v>1400</v>
      </c>
      <c r="G740" s="8">
        <f t="shared" si="47"/>
        <v>64.285714285714292</v>
      </c>
      <c r="H740" s="8"/>
      <c r="I740" s="8"/>
      <c r="J740" s="8"/>
      <c r="K740" s="8"/>
      <c r="L740" s="8"/>
      <c r="M740" s="8"/>
    </row>
    <row r="741" spans="1:13" x14ac:dyDescent="0.2">
      <c r="A741" s="7" t="s">
        <v>607</v>
      </c>
      <c r="B741" s="7" t="s">
        <v>865</v>
      </c>
      <c r="C741" s="8">
        <v>511.03199999999998</v>
      </c>
      <c r="D741" s="8">
        <v>10</v>
      </c>
      <c r="E741" s="8">
        <f t="shared" si="46"/>
        <v>1.9568246215501184</v>
      </c>
      <c r="F741" s="8">
        <v>26</v>
      </c>
      <c r="G741" s="8">
        <f t="shared" si="47"/>
        <v>38.461538461538467</v>
      </c>
      <c r="H741" s="8"/>
      <c r="I741" s="8"/>
      <c r="J741" s="8"/>
      <c r="K741" s="8"/>
      <c r="L741" s="8"/>
      <c r="M741" s="8"/>
    </row>
    <row r="742" spans="1:13" x14ac:dyDescent="0.2">
      <c r="A742" s="7" t="s">
        <v>1410</v>
      </c>
      <c r="B742" s="7" t="s">
        <v>474</v>
      </c>
      <c r="C742" s="8">
        <v>32.927999999999997</v>
      </c>
      <c r="D742" s="8"/>
      <c r="E742" s="8" t="str">
        <f t="shared" si="46"/>
        <v/>
      </c>
      <c r="F742" s="8"/>
      <c r="G742" s="8" t="str">
        <f t="shared" si="47"/>
        <v xml:space="preserve"> </v>
      </c>
      <c r="H742" s="8"/>
      <c r="I742" s="8"/>
      <c r="J742" s="8"/>
      <c r="K742" s="8"/>
      <c r="L742" s="8"/>
      <c r="M742" s="8"/>
    </row>
    <row r="743" spans="1:13" x14ac:dyDescent="0.2">
      <c r="A743" s="7" t="s">
        <v>1372</v>
      </c>
      <c r="B743" s="7" t="s">
        <v>1186</v>
      </c>
      <c r="C743" s="8">
        <v>600</v>
      </c>
      <c r="D743" s="8">
        <v>600</v>
      </c>
      <c r="E743" s="8">
        <f t="shared" si="46"/>
        <v>100</v>
      </c>
      <c r="F743" s="8">
        <v>1400</v>
      </c>
      <c r="G743" s="8">
        <f t="shared" si="47"/>
        <v>42.857142857142854</v>
      </c>
      <c r="H743" s="8"/>
      <c r="I743" s="8"/>
      <c r="J743" s="8"/>
      <c r="K743" s="8"/>
      <c r="L743" s="8"/>
      <c r="M743" s="8"/>
    </row>
    <row r="744" spans="1:13" x14ac:dyDescent="0.2">
      <c r="A744" s="7" t="s">
        <v>1560</v>
      </c>
      <c r="B744" s="7" t="s">
        <v>1247</v>
      </c>
      <c r="C744" s="8">
        <v>300</v>
      </c>
      <c r="D744" s="8">
        <v>300</v>
      </c>
      <c r="E744" s="8">
        <f t="shared" si="46"/>
        <v>100</v>
      </c>
      <c r="F744" s="8"/>
      <c r="G744" s="8" t="str">
        <f t="shared" si="47"/>
        <v xml:space="preserve"> </v>
      </c>
      <c r="H744" s="8"/>
      <c r="I744" s="8"/>
      <c r="J744" s="8"/>
      <c r="K744" s="8"/>
      <c r="L744" s="8"/>
      <c r="M744" s="8"/>
    </row>
    <row r="745" spans="1:13" x14ac:dyDescent="0.2">
      <c r="A745" s="7" t="s">
        <v>319</v>
      </c>
      <c r="B745" s="7" t="s">
        <v>1286</v>
      </c>
      <c r="C745" s="8">
        <v>11</v>
      </c>
      <c r="D745" s="8">
        <v>10</v>
      </c>
      <c r="E745" s="8">
        <f t="shared" si="46"/>
        <v>90.909090909090907</v>
      </c>
      <c r="F745" s="8">
        <v>26</v>
      </c>
      <c r="G745" s="8">
        <f t="shared" si="47"/>
        <v>38.461538461538467</v>
      </c>
      <c r="H745" s="8"/>
      <c r="I745" s="8"/>
      <c r="J745" s="8"/>
      <c r="K745" s="8"/>
      <c r="L745" s="8"/>
      <c r="M745" s="8"/>
    </row>
    <row r="746" spans="1:13" x14ac:dyDescent="0.2">
      <c r="A746" s="7" t="s">
        <v>338</v>
      </c>
      <c r="B746" s="7" t="s">
        <v>490</v>
      </c>
      <c r="C746" s="8">
        <v>56.158000000000001</v>
      </c>
      <c r="D746" s="8"/>
      <c r="E746" s="8" t="str">
        <f t="shared" si="46"/>
        <v/>
      </c>
      <c r="F746" s="8"/>
      <c r="G746" s="8" t="str">
        <f t="shared" si="47"/>
        <v xml:space="preserve"> </v>
      </c>
      <c r="H746" s="8"/>
      <c r="I746" s="8"/>
      <c r="J746" s="8"/>
      <c r="K746" s="8"/>
      <c r="L746" s="8"/>
      <c r="M746" s="8"/>
    </row>
    <row r="747" spans="1:13" x14ac:dyDescent="0.2">
      <c r="A747" s="7" t="s">
        <v>758</v>
      </c>
      <c r="B747" s="7" t="s">
        <v>1526</v>
      </c>
      <c r="C747" s="8">
        <v>500.03199999999998</v>
      </c>
      <c r="D747" s="8"/>
      <c r="E747" s="8" t="str">
        <f t="shared" si="46"/>
        <v/>
      </c>
      <c r="F747" s="8"/>
      <c r="G747" s="8" t="str">
        <f t="shared" si="47"/>
        <v xml:space="preserve"> </v>
      </c>
      <c r="H747" s="8"/>
      <c r="I747" s="8"/>
      <c r="J747" s="8"/>
      <c r="K747" s="8"/>
      <c r="L747" s="8"/>
      <c r="M747" s="8"/>
    </row>
    <row r="748" spans="1:13" x14ac:dyDescent="0.2">
      <c r="A748" s="7" t="s">
        <v>1544</v>
      </c>
      <c r="B748" s="7" t="s">
        <v>1567</v>
      </c>
      <c r="C748" s="8">
        <v>32.927999999999997</v>
      </c>
      <c r="D748" s="8"/>
      <c r="E748" s="8" t="str">
        <f t="shared" si="46"/>
        <v/>
      </c>
      <c r="F748" s="8"/>
      <c r="G748" s="8" t="str">
        <f t="shared" si="47"/>
        <v xml:space="preserve"> </v>
      </c>
      <c r="H748" s="8"/>
      <c r="I748" s="8"/>
      <c r="J748" s="8"/>
      <c r="K748" s="8"/>
      <c r="L748" s="8"/>
      <c r="M748" s="8"/>
    </row>
    <row r="749" spans="1:13" x14ac:dyDescent="0.2">
      <c r="A749" s="7" t="s">
        <v>1404</v>
      </c>
      <c r="B749" s="7" t="s">
        <v>700</v>
      </c>
      <c r="C749" s="8">
        <v>4398.4042600000002</v>
      </c>
      <c r="D749" s="8">
        <v>2143.56846</v>
      </c>
      <c r="E749" s="8">
        <f t="shared" si="46"/>
        <v>48.735139684500027</v>
      </c>
      <c r="F749" s="8">
        <v>572.80999999999995</v>
      </c>
      <c r="G749" s="8" t="str">
        <f t="shared" si="47"/>
        <v>свыше 200</v>
      </c>
      <c r="H749" s="8">
        <v>19.555</v>
      </c>
      <c r="I749" s="8">
        <v>30.954999999999998</v>
      </c>
      <c r="J749" s="8">
        <f t="shared" ref="J749:J812" si="48">IF(H749=0," ",IF(I749/H749*100&gt;200,"свыше 200",IF(I749/H749&gt;0,I749/H749*100,"")))</f>
        <v>158.29711071337255</v>
      </c>
      <c r="K749" s="8">
        <v>112.2</v>
      </c>
      <c r="L749" s="8">
        <f t="shared" ref="L749:L812" si="49">IF(K749=0," ",IF(I749/K749*100&gt;200,"свыше 200",IF(I749/K749&gt;0,I749/K749*100,"")))</f>
        <v>27.589126559714792</v>
      </c>
      <c r="M749" s="8"/>
    </row>
    <row r="750" spans="1:13" x14ac:dyDescent="0.2">
      <c r="A750" s="7" t="s">
        <v>1465</v>
      </c>
      <c r="B750" s="7" t="s">
        <v>647</v>
      </c>
      <c r="C750" s="8">
        <v>19.555</v>
      </c>
      <c r="D750" s="8">
        <v>30.954999999999998</v>
      </c>
      <c r="E750" s="8">
        <f t="shared" si="46"/>
        <v>158.29711071337255</v>
      </c>
      <c r="F750" s="8">
        <v>112.2</v>
      </c>
      <c r="G750" s="8">
        <f t="shared" si="47"/>
        <v>27.589126559714792</v>
      </c>
      <c r="H750" s="8">
        <v>19.555</v>
      </c>
      <c r="I750" s="8">
        <v>30.954999999999998</v>
      </c>
      <c r="J750" s="8">
        <f t="shared" si="48"/>
        <v>158.29711071337255</v>
      </c>
      <c r="K750" s="8">
        <v>112.2</v>
      </c>
      <c r="L750" s="8">
        <f t="shared" si="49"/>
        <v>27.589126559714792</v>
      </c>
      <c r="M750" s="8"/>
    </row>
    <row r="751" spans="1:13" x14ac:dyDescent="0.2">
      <c r="A751" s="7" t="s">
        <v>1421</v>
      </c>
      <c r="B751" s="7" t="s">
        <v>647</v>
      </c>
      <c r="C751" s="8">
        <v>19.555</v>
      </c>
      <c r="D751" s="8">
        <v>30.954999999999998</v>
      </c>
      <c r="E751" s="8">
        <f t="shared" si="46"/>
        <v>158.29711071337255</v>
      </c>
      <c r="F751" s="8">
        <v>112.2</v>
      </c>
      <c r="G751" s="8">
        <f t="shared" si="47"/>
        <v>27.589126559714792</v>
      </c>
      <c r="H751" s="8">
        <v>19.555</v>
      </c>
      <c r="I751" s="8">
        <v>30.954999999999998</v>
      </c>
      <c r="J751" s="8">
        <f t="shared" si="48"/>
        <v>158.29711071337255</v>
      </c>
      <c r="K751" s="8">
        <v>112.2</v>
      </c>
      <c r="L751" s="8">
        <f t="shared" si="49"/>
        <v>27.589126559714792</v>
      </c>
      <c r="M751" s="8"/>
    </row>
    <row r="752" spans="1:13" x14ac:dyDescent="0.2">
      <c r="A752" s="7" t="s">
        <v>757</v>
      </c>
      <c r="B752" s="7" t="s">
        <v>317</v>
      </c>
      <c r="C752" s="8">
        <v>3053.7886600000002</v>
      </c>
      <c r="D752" s="8">
        <v>1416.3622700000001</v>
      </c>
      <c r="E752" s="8">
        <f t="shared" si="46"/>
        <v>46.380494123650323</v>
      </c>
      <c r="F752" s="8"/>
      <c r="G752" s="8" t="str">
        <f t="shared" si="47"/>
        <v xml:space="preserve"> </v>
      </c>
      <c r="H752" s="8"/>
      <c r="I752" s="8"/>
      <c r="J752" s="8"/>
      <c r="K752" s="8"/>
      <c r="L752" s="8"/>
      <c r="M752" s="8"/>
    </row>
    <row r="753" spans="1:13" x14ac:dyDescent="0.2">
      <c r="A753" s="7" t="s">
        <v>475</v>
      </c>
      <c r="B753" s="7" t="s">
        <v>393</v>
      </c>
      <c r="C753" s="8">
        <v>827.33232999999996</v>
      </c>
      <c r="D753" s="8">
        <v>429.18684999999999</v>
      </c>
      <c r="E753" s="8">
        <f t="shared" si="46"/>
        <v>51.875991598200933</v>
      </c>
      <c r="F753" s="8"/>
      <c r="G753" s="8" t="str">
        <f t="shared" si="47"/>
        <v xml:space="preserve"> </v>
      </c>
      <c r="H753" s="8"/>
      <c r="I753" s="8"/>
      <c r="J753" s="8"/>
      <c r="K753" s="8"/>
      <c r="L753" s="8"/>
      <c r="M753" s="8"/>
    </row>
    <row r="754" spans="1:13" x14ac:dyDescent="0.2">
      <c r="A754" s="7" t="s">
        <v>1383</v>
      </c>
      <c r="B754" s="7" t="s">
        <v>317</v>
      </c>
      <c r="C754" s="8">
        <v>2226.45633</v>
      </c>
      <c r="D754" s="8">
        <v>987.17542000000003</v>
      </c>
      <c r="E754" s="8">
        <f t="shared" si="46"/>
        <v>44.338413769831277</v>
      </c>
      <c r="F754" s="8"/>
      <c r="G754" s="8" t="str">
        <f t="shared" si="47"/>
        <v xml:space="preserve"> </v>
      </c>
      <c r="H754" s="8"/>
      <c r="I754" s="8"/>
      <c r="J754" s="8"/>
      <c r="K754" s="8"/>
      <c r="L754" s="8"/>
      <c r="M754" s="8"/>
    </row>
    <row r="755" spans="1:13" x14ac:dyDescent="0.2">
      <c r="A755" s="7" t="s">
        <v>718</v>
      </c>
      <c r="B755" s="7" t="s">
        <v>283</v>
      </c>
      <c r="C755" s="8">
        <v>534.95997</v>
      </c>
      <c r="D755" s="8">
        <v>215.86</v>
      </c>
      <c r="E755" s="8">
        <f t="shared" si="46"/>
        <v>40.350682687528938</v>
      </c>
      <c r="F755" s="8">
        <v>395.61</v>
      </c>
      <c r="G755" s="8">
        <f t="shared" si="47"/>
        <v>54.563838123404359</v>
      </c>
      <c r="H755" s="8"/>
      <c r="I755" s="8"/>
      <c r="J755" s="8"/>
      <c r="K755" s="8"/>
      <c r="L755" s="8"/>
      <c r="M755" s="8"/>
    </row>
    <row r="756" spans="1:13" x14ac:dyDescent="0.2">
      <c r="A756" s="7" t="s">
        <v>1065</v>
      </c>
      <c r="B756" s="7" t="s">
        <v>1336</v>
      </c>
      <c r="C756" s="8">
        <v>485.99657999999999</v>
      </c>
      <c r="D756" s="8">
        <v>376.1</v>
      </c>
      <c r="E756" s="8">
        <f t="shared" si="46"/>
        <v>77.387375853550253</v>
      </c>
      <c r="F756" s="8">
        <v>5</v>
      </c>
      <c r="G756" s="8" t="str">
        <f t="shared" si="47"/>
        <v>свыше 200</v>
      </c>
      <c r="H756" s="8"/>
      <c r="I756" s="8"/>
      <c r="J756" s="8"/>
      <c r="K756" s="8"/>
      <c r="L756" s="8"/>
      <c r="M756" s="8"/>
    </row>
    <row r="757" spans="1:13" x14ac:dyDescent="0.2">
      <c r="A757" s="7" t="s">
        <v>267</v>
      </c>
      <c r="B757" s="7" t="s">
        <v>234</v>
      </c>
      <c r="C757" s="8">
        <v>304.10404999999997</v>
      </c>
      <c r="D757" s="8">
        <v>104.29119</v>
      </c>
      <c r="E757" s="8">
        <f t="shared" si="46"/>
        <v>34.294574505009059</v>
      </c>
      <c r="F757" s="8">
        <v>60</v>
      </c>
      <c r="G757" s="8">
        <f t="shared" si="47"/>
        <v>173.81865000000002</v>
      </c>
      <c r="H757" s="8"/>
      <c r="I757" s="8"/>
      <c r="J757" s="8"/>
      <c r="K757" s="8"/>
      <c r="L757" s="8"/>
      <c r="M757" s="8"/>
    </row>
    <row r="758" spans="1:13" x14ac:dyDescent="0.2">
      <c r="A758" s="7" t="s">
        <v>1387</v>
      </c>
      <c r="B758" s="7" t="s">
        <v>563</v>
      </c>
      <c r="C758" s="8">
        <v>446.95997</v>
      </c>
      <c r="D758" s="8">
        <v>195.86</v>
      </c>
      <c r="E758" s="8">
        <f t="shared" si="46"/>
        <v>43.820479046479264</v>
      </c>
      <c r="F758" s="8">
        <v>317.61</v>
      </c>
      <c r="G758" s="8">
        <f t="shared" si="47"/>
        <v>61.666824092440422</v>
      </c>
      <c r="H758" s="8"/>
      <c r="I758" s="8"/>
      <c r="J758" s="8"/>
      <c r="K758" s="8"/>
      <c r="L758" s="8"/>
      <c r="M758" s="8"/>
    </row>
    <row r="759" spans="1:13" x14ac:dyDescent="0.2">
      <c r="A759" s="7" t="s">
        <v>153</v>
      </c>
      <c r="B759" s="7" t="s">
        <v>68</v>
      </c>
      <c r="C759" s="8">
        <v>19</v>
      </c>
      <c r="D759" s="8">
        <v>19</v>
      </c>
      <c r="E759" s="8">
        <f t="shared" si="46"/>
        <v>100</v>
      </c>
      <c r="F759" s="8"/>
      <c r="G759" s="8" t="str">
        <f t="shared" si="47"/>
        <v xml:space="preserve"> </v>
      </c>
      <c r="H759" s="8"/>
      <c r="I759" s="8"/>
      <c r="J759" s="8"/>
      <c r="K759" s="8"/>
      <c r="L759" s="8"/>
      <c r="M759" s="8"/>
    </row>
    <row r="760" spans="1:13" x14ac:dyDescent="0.2">
      <c r="A760" s="7" t="s">
        <v>9</v>
      </c>
      <c r="B760" s="7" t="s">
        <v>93</v>
      </c>
      <c r="C760" s="8">
        <v>118.45075</v>
      </c>
      <c r="D760" s="8"/>
      <c r="E760" s="8" t="str">
        <f t="shared" si="46"/>
        <v/>
      </c>
      <c r="F760" s="8"/>
      <c r="G760" s="8" t="str">
        <f t="shared" si="47"/>
        <v xml:space="preserve"> </v>
      </c>
      <c r="H760" s="8"/>
      <c r="I760" s="8"/>
      <c r="J760" s="8"/>
      <c r="K760" s="8"/>
      <c r="L760" s="8"/>
      <c r="M760" s="8"/>
    </row>
    <row r="761" spans="1:13" x14ac:dyDescent="0.2">
      <c r="A761" s="7" t="s">
        <v>1585</v>
      </c>
      <c r="B761" s="7" t="s">
        <v>283</v>
      </c>
      <c r="C761" s="8">
        <v>88</v>
      </c>
      <c r="D761" s="8">
        <v>20</v>
      </c>
      <c r="E761" s="8">
        <f t="shared" si="46"/>
        <v>22.727272727272727</v>
      </c>
      <c r="F761" s="8">
        <v>78</v>
      </c>
      <c r="G761" s="8">
        <f t="shared" si="47"/>
        <v>25.641025641025639</v>
      </c>
      <c r="H761" s="8"/>
      <c r="I761" s="8"/>
      <c r="J761" s="8"/>
      <c r="K761" s="8"/>
      <c r="L761" s="8"/>
      <c r="M761" s="8"/>
    </row>
    <row r="762" spans="1:13" x14ac:dyDescent="0.2">
      <c r="A762" s="7" t="s">
        <v>347</v>
      </c>
      <c r="B762" s="7" t="s">
        <v>1336</v>
      </c>
      <c r="C762" s="8">
        <v>466.99657999999999</v>
      </c>
      <c r="D762" s="8">
        <v>357.1</v>
      </c>
      <c r="E762" s="8">
        <f t="shared" si="46"/>
        <v>76.46736941842272</v>
      </c>
      <c r="F762" s="8">
        <v>5</v>
      </c>
      <c r="G762" s="8" t="str">
        <f t="shared" si="47"/>
        <v>свыше 200</v>
      </c>
      <c r="H762" s="8"/>
      <c r="I762" s="8"/>
      <c r="J762" s="8"/>
      <c r="K762" s="8"/>
      <c r="L762" s="8"/>
      <c r="M762" s="8"/>
    </row>
    <row r="763" spans="1:13" x14ac:dyDescent="0.2">
      <c r="A763" s="7" t="s">
        <v>1192</v>
      </c>
      <c r="B763" s="7" t="s">
        <v>234</v>
      </c>
      <c r="C763" s="8">
        <v>185.6533</v>
      </c>
      <c r="D763" s="8">
        <v>104.29119</v>
      </c>
      <c r="E763" s="8">
        <f t="shared" si="46"/>
        <v>56.17524170052458</v>
      </c>
      <c r="F763" s="8">
        <v>60</v>
      </c>
      <c r="G763" s="8">
        <f t="shared" si="47"/>
        <v>173.81865000000002</v>
      </c>
      <c r="H763" s="8"/>
      <c r="I763" s="8"/>
      <c r="J763" s="8"/>
      <c r="K763" s="8"/>
      <c r="L763" s="8"/>
      <c r="M763" s="8"/>
    </row>
    <row r="764" spans="1:13" ht="25.5" x14ac:dyDescent="0.2">
      <c r="A764" s="7" t="s">
        <v>479</v>
      </c>
      <c r="B764" s="7" t="s">
        <v>781</v>
      </c>
      <c r="C764" s="8">
        <v>528.52778999999998</v>
      </c>
      <c r="D764" s="8">
        <v>65777.369500000001</v>
      </c>
      <c r="E764" s="8" t="str">
        <f t="shared" si="46"/>
        <v>свыше 200</v>
      </c>
      <c r="F764" s="8">
        <v>21740.165860000001</v>
      </c>
      <c r="G764" s="8" t="str">
        <f t="shared" si="47"/>
        <v>свыше 200</v>
      </c>
      <c r="H764" s="8"/>
      <c r="I764" s="8">
        <v>81121.136920000004</v>
      </c>
      <c r="J764" s="8" t="str">
        <f t="shared" si="48"/>
        <v xml:space="preserve"> </v>
      </c>
      <c r="K764" s="8">
        <v>41569.801899999999</v>
      </c>
      <c r="L764" s="8">
        <f t="shared" si="49"/>
        <v>195.14439139052044</v>
      </c>
      <c r="M764" s="8">
        <v>1358.1015100000077</v>
      </c>
    </row>
    <row r="765" spans="1:13" ht="25.5" x14ac:dyDescent="0.2">
      <c r="A765" s="7" t="s">
        <v>1307</v>
      </c>
      <c r="B765" s="7" t="s">
        <v>1239</v>
      </c>
      <c r="C765" s="8">
        <v>528.52778999999998</v>
      </c>
      <c r="D765" s="8">
        <v>65777.369500000001</v>
      </c>
      <c r="E765" s="8" t="str">
        <f t="shared" si="46"/>
        <v>свыше 200</v>
      </c>
      <c r="F765" s="8">
        <v>21740.165860000001</v>
      </c>
      <c r="G765" s="8" t="str">
        <f t="shared" si="47"/>
        <v>свыше 200</v>
      </c>
      <c r="H765" s="8"/>
      <c r="I765" s="8">
        <v>81121.136920000004</v>
      </c>
      <c r="J765" s="8" t="str">
        <f t="shared" si="48"/>
        <v xml:space="preserve"> </v>
      </c>
      <c r="K765" s="8">
        <v>41569.801899999999</v>
      </c>
      <c r="L765" s="8">
        <f t="shared" si="49"/>
        <v>195.14439139052044</v>
      </c>
      <c r="M765" s="8">
        <v>1358.1015100000077</v>
      </c>
    </row>
    <row r="766" spans="1:13" ht="25.5" x14ac:dyDescent="0.2">
      <c r="A766" s="7" t="s">
        <v>698</v>
      </c>
      <c r="B766" s="7" t="s">
        <v>348</v>
      </c>
      <c r="C766" s="8"/>
      <c r="D766" s="8">
        <v>65047.032700000003</v>
      </c>
      <c r="E766" s="8" t="str">
        <f t="shared" si="46"/>
        <v xml:space="preserve"> </v>
      </c>
      <c r="F766" s="8">
        <v>21261.999980000001</v>
      </c>
      <c r="G766" s="8" t="str">
        <f t="shared" si="47"/>
        <v>свыше 200</v>
      </c>
      <c r="H766" s="8"/>
      <c r="I766" s="8">
        <v>81121.136920000004</v>
      </c>
      <c r="J766" s="8" t="str">
        <f t="shared" si="48"/>
        <v xml:space="preserve"> </v>
      </c>
      <c r="K766" s="8">
        <v>41569.801899999999</v>
      </c>
      <c r="L766" s="8">
        <f t="shared" si="49"/>
        <v>195.14439139052044</v>
      </c>
      <c r="M766" s="8">
        <v>1358.1015100000077</v>
      </c>
    </row>
    <row r="767" spans="1:13" ht="25.5" x14ac:dyDescent="0.2">
      <c r="A767" s="7" t="s">
        <v>34</v>
      </c>
      <c r="B767" s="7" t="s">
        <v>164</v>
      </c>
      <c r="C767" s="8">
        <v>360.04007999999999</v>
      </c>
      <c r="D767" s="8">
        <v>446.61279000000002</v>
      </c>
      <c r="E767" s="8">
        <f t="shared" si="46"/>
        <v>124.04529795682748</v>
      </c>
      <c r="F767" s="8">
        <v>425.91642999999999</v>
      </c>
      <c r="G767" s="8">
        <f t="shared" si="47"/>
        <v>104.85925372730985</v>
      </c>
      <c r="H767" s="8"/>
      <c r="I767" s="8"/>
      <c r="J767" s="8"/>
      <c r="K767" s="8"/>
      <c r="L767" s="8"/>
      <c r="M767" s="8"/>
    </row>
    <row r="768" spans="1:13" ht="25.5" x14ac:dyDescent="0.2">
      <c r="A768" s="7" t="s">
        <v>1485</v>
      </c>
      <c r="B768" s="7" t="s">
        <v>86</v>
      </c>
      <c r="C768" s="8">
        <v>11.5398</v>
      </c>
      <c r="D768" s="8">
        <v>22.30076</v>
      </c>
      <c r="E768" s="8">
        <f t="shared" si="46"/>
        <v>193.25083623632992</v>
      </c>
      <c r="F768" s="8"/>
      <c r="G768" s="8" t="str">
        <f t="shared" si="47"/>
        <v xml:space="preserve"> </v>
      </c>
      <c r="H768" s="8"/>
      <c r="I768" s="8"/>
      <c r="J768" s="8"/>
      <c r="K768" s="8"/>
      <c r="L768" s="8"/>
      <c r="M768" s="8"/>
    </row>
    <row r="769" spans="1:13" ht="25.5" x14ac:dyDescent="0.2">
      <c r="A769" s="7" t="s">
        <v>243</v>
      </c>
      <c r="B769" s="7" t="s">
        <v>292</v>
      </c>
      <c r="C769" s="8">
        <v>156.94791000000001</v>
      </c>
      <c r="D769" s="8">
        <v>261.42325</v>
      </c>
      <c r="E769" s="8">
        <f t="shared" si="46"/>
        <v>166.56688833893995</v>
      </c>
      <c r="F769" s="8"/>
      <c r="G769" s="8" t="str">
        <f t="shared" si="47"/>
        <v xml:space="preserve"> </v>
      </c>
      <c r="H769" s="8"/>
      <c r="I769" s="8"/>
      <c r="J769" s="8"/>
      <c r="K769" s="8"/>
      <c r="L769" s="8"/>
      <c r="M769" s="8"/>
    </row>
    <row r="770" spans="1:13" ht="25.5" x14ac:dyDescent="0.2">
      <c r="A770" s="7" t="s">
        <v>133</v>
      </c>
      <c r="B770" s="7" t="s">
        <v>818</v>
      </c>
      <c r="C770" s="8"/>
      <c r="D770" s="8"/>
      <c r="E770" s="8" t="str">
        <f t="shared" si="46"/>
        <v xml:space="preserve"> </v>
      </c>
      <c r="F770" s="8">
        <v>52.249450000000003</v>
      </c>
      <c r="G770" s="8" t="str">
        <f t="shared" si="47"/>
        <v/>
      </c>
      <c r="H770" s="8"/>
      <c r="I770" s="8"/>
      <c r="J770" s="8"/>
      <c r="K770" s="8"/>
      <c r="L770" s="8"/>
      <c r="M770" s="8"/>
    </row>
    <row r="771" spans="1:13" x14ac:dyDescent="0.2">
      <c r="A771" s="7" t="s">
        <v>546</v>
      </c>
      <c r="B771" s="7" t="s">
        <v>337</v>
      </c>
      <c r="C771" s="8"/>
      <c r="D771" s="8">
        <v>62357.686970000002</v>
      </c>
      <c r="E771" s="8" t="str">
        <f t="shared" si="46"/>
        <v xml:space="preserve"> </v>
      </c>
      <c r="F771" s="8">
        <v>20143.335719999999</v>
      </c>
      <c r="G771" s="8" t="str">
        <f t="shared" si="47"/>
        <v>свыше 200</v>
      </c>
      <c r="H771" s="8"/>
      <c r="I771" s="8">
        <v>62357.686970000002</v>
      </c>
      <c r="J771" s="8" t="str">
        <f t="shared" si="48"/>
        <v xml:space="preserve"> </v>
      </c>
      <c r="K771" s="8">
        <v>20143.335719999999</v>
      </c>
      <c r="L771" s="8" t="str">
        <f t="shared" si="49"/>
        <v>свыше 200</v>
      </c>
      <c r="M771" s="8">
        <v>11.111000000004424</v>
      </c>
    </row>
    <row r="772" spans="1:13" x14ac:dyDescent="0.2">
      <c r="A772" s="7" t="s">
        <v>78</v>
      </c>
      <c r="B772" s="7" t="s">
        <v>705</v>
      </c>
      <c r="C772" s="8"/>
      <c r="D772" s="8">
        <v>5209.5288600000003</v>
      </c>
      <c r="E772" s="8" t="str">
        <f t="shared" si="46"/>
        <v xml:space="preserve"> </v>
      </c>
      <c r="F772" s="8">
        <v>4061.8185600000002</v>
      </c>
      <c r="G772" s="8">
        <f t="shared" si="47"/>
        <v>128.25607010865596</v>
      </c>
      <c r="H772" s="8"/>
      <c r="I772" s="8">
        <v>5209.5288600000003</v>
      </c>
      <c r="J772" s="8" t="str">
        <f t="shared" si="48"/>
        <v xml:space="preserve"> </v>
      </c>
      <c r="K772" s="8">
        <v>4061.8185600000002</v>
      </c>
      <c r="L772" s="8">
        <f t="shared" si="49"/>
        <v>128.25607010865596</v>
      </c>
      <c r="M772" s="8"/>
    </row>
    <row r="773" spans="1:13" x14ac:dyDescent="0.2">
      <c r="A773" s="7" t="s">
        <v>278</v>
      </c>
      <c r="B773" s="7" t="s">
        <v>1152</v>
      </c>
      <c r="C773" s="8"/>
      <c r="D773" s="8">
        <v>8.8999999999999996E-2</v>
      </c>
      <c r="E773" s="8" t="str">
        <f t="shared" si="46"/>
        <v xml:space="preserve"> </v>
      </c>
      <c r="F773" s="8">
        <v>23.101379999999999</v>
      </c>
      <c r="G773" s="8">
        <f t="shared" si="47"/>
        <v>0.38525836984630352</v>
      </c>
      <c r="H773" s="8"/>
      <c r="I773" s="8">
        <v>8.8999999999999996E-2</v>
      </c>
      <c r="J773" s="8" t="str">
        <f t="shared" si="48"/>
        <v xml:space="preserve"> </v>
      </c>
      <c r="K773" s="8">
        <v>23.101379999999999</v>
      </c>
      <c r="L773" s="8">
        <f t="shared" si="49"/>
        <v>0.38525836984630352</v>
      </c>
      <c r="M773" s="8"/>
    </row>
    <row r="774" spans="1:13" x14ac:dyDescent="0.2">
      <c r="A774" s="7" t="s">
        <v>1450</v>
      </c>
      <c r="B774" s="7" t="s">
        <v>618</v>
      </c>
      <c r="C774" s="8"/>
      <c r="D774" s="8">
        <v>57148.069109999997</v>
      </c>
      <c r="E774" s="8" t="str">
        <f t="shared" si="46"/>
        <v xml:space="preserve"> </v>
      </c>
      <c r="F774" s="8">
        <v>16058.415779999999</v>
      </c>
      <c r="G774" s="8" t="str">
        <f t="shared" si="47"/>
        <v>свыше 200</v>
      </c>
      <c r="H774" s="8"/>
      <c r="I774" s="8">
        <v>57148.069109999997</v>
      </c>
      <c r="J774" s="8" t="str">
        <f t="shared" si="48"/>
        <v xml:space="preserve"> </v>
      </c>
      <c r="K774" s="8">
        <v>16058.415779999999</v>
      </c>
      <c r="L774" s="8" t="str">
        <f t="shared" si="49"/>
        <v>свыше 200</v>
      </c>
      <c r="M774" s="8">
        <v>11.110999999997148</v>
      </c>
    </row>
    <row r="775" spans="1:13" x14ac:dyDescent="0.2">
      <c r="A775" s="7" t="s">
        <v>1415</v>
      </c>
      <c r="B775" s="7" t="s">
        <v>1174</v>
      </c>
      <c r="C775" s="8">
        <v>360.04007999999999</v>
      </c>
      <c r="D775" s="8">
        <v>446.61279000000002</v>
      </c>
      <c r="E775" s="8">
        <f t="shared" ref="E775:E831" si="50">IF(C775=0," ",IF(D775/C775*100&gt;200,"свыше 200",IF(D775/C775&gt;0,D775/C775*100,"")))</f>
        <v>124.04529795682748</v>
      </c>
      <c r="F775" s="8">
        <v>425.91642999999999</v>
      </c>
      <c r="G775" s="8">
        <f t="shared" si="47"/>
        <v>104.85925372730985</v>
      </c>
      <c r="H775" s="8"/>
      <c r="I775" s="8"/>
      <c r="J775" s="8"/>
      <c r="K775" s="8"/>
      <c r="L775" s="8"/>
      <c r="M775" s="8"/>
    </row>
    <row r="776" spans="1:13" x14ac:dyDescent="0.2">
      <c r="A776" s="7" t="s">
        <v>976</v>
      </c>
      <c r="B776" s="7" t="s">
        <v>248</v>
      </c>
      <c r="C776" s="8">
        <v>56.91966</v>
      </c>
      <c r="D776" s="8">
        <v>61.96237</v>
      </c>
      <c r="E776" s="8">
        <f t="shared" si="50"/>
        <v>108.85934666510657</v>
      </c>
      <c r="F776" s="8">
        <v>65.777500000000003</v>
      </c>
      <c r="G776" s="8">
        <f t="shared" si="47"/>
        <v>94.199946790315835</v>
      </c>
      <c r="H776" s="8"/>
      <c r="I776" s="8"/>
      <c r="J776" s="8"/>
      <c r="K776" s="8"/>
      <c r="L776" s="8"/>
      <c r="M776" s="8"/>
    </row>
    <row r="777" spans="1:13" x14ac:dyDescent="0.2">
      <c r="A777" s="7" t="s">
        <v>500</v>
      </c>
      <c r="B777" s="7" t="s">
        <v>1570</v>
      </c>
      <c r="C777" s="8">
        <v>3.7842899999999999</v>
      </c>
      <c r="D777" s="8">
        <v>3.7842899999999999</v>
      </c>
      <c r="E777" s="8">
        <f t="shared" si="50"/>
        <v>100</v>
      </c>
      <c r="F777" s="8"/>
      <c r="G777" s="8" t="str">
        <f t="shared" si="47"/>
        <v xml:space="preserve"> </v>
      </c>
      <c r="H777" s="8"/>
      <c r="I777" s="8"/>
      <c r="J777" s="8"/>
      <c r="K777" s="8"/>
      <c r="L777" s="8"/>
      <c r="M777" s="8"/>
    </row>
    <row r="778" spans="1:13" x14ac:dyDescent="0.2">
      <c r="A778" s="7" t="s">
        <v>736</v>
      </c>
      <c r="B778" s="7" t="s">
        <v>646</v>
      </c>
      <c r="C778" s="8">
        <v>299.33613000000003</v>
      </c>
      <c r="D778" s="8">
        <v>380.86613</v>
      </c>
      <c r="E778" s="8">
        <f t="shared" si="50"/>
        <v>127.23693928962065</v>
      </c>
      <c r="F778" s="8">
        <v>360.13893000000002</v>
      </c>
      <c r="G778" s="8">
        <f t="shared" ref="G778:G831" si="51">IF(F778=0," ",IF(D778/F778*100&gt;200,"свыше 200",IF(D778/F778&gt;0,D778/F778*100,"")))</f>
        <v>105.75533447605901</v>
      </c>
      <c r="H778" s="8"/>
      <c r="I778" s="8"/>
      <c r="J778" s="8"/>
      <c r="K778" s="8"/>
      <c r="L778" s="8"/>
      <c r="M778" s="8"/>
    </row>
    <row r="779" spans="1:13" x14ac:dyDescent="0.2">
      <c r="A779" s="7" t="s">
        <v>740</v>
      </c>
      <c r="B779" s="7" t="s">
        <v>804</v>
      </c>
      <c r="C779" s="8"/>
      <c r="D779" s="8">
        <v>22.30076</v>
      </c>
      <c r="E779" s="8" t="str">
        <f t="shared" si="50"/>
        <v xml:space="preserve"> </v>
      </c>
      <c r="F779" s="8"/>
      <c r="G779" s="8" t="str">
        <f t="shared" si="51"/>
        <v xml:space="preserve"> </v>
      </c>
      <c r="H779" s="8"/>
      <c r="I779" s="8"/>
      <c r="J779" s="8"/>
      <c r="K779" s="8"/>
      <c r="L779" s="8"/>
      <c r="M779" s="8"/>
    </row>
    <row r="780" spans="1:13" x14ac:dyDescent="0.2">
      <c r="A780" s="7" t="s">
        <v>1092</v>
      </c>
      <c r="B780" s="7" t="s">
        <v>1534</v>
      </c>
      <c r="C780" s="8">
        <v>156.94791000000001</v>
      </c>
      <c r="D780" s="8">
        <v>261.42325</v>
      </c>
      <c r="E780" s="8">
        <f t="shared" si="50"/>
        <v>166.56688833893995</v>
      </c>
      <c r="F780" s="8"/>
      <c r="G780" s="8" t="str">
        <f t="shared" si="51"/>
        <v xml:space="preserve"> </v>
      </c>
      <c r="H780" s="8"/>
      <c r="I780" s="8"/>
      <c r="J780" s="8"/>
      <c r="K780" s="8"/>
      <c r="L780" s="8"/>
      <c r="M780" s="8"/>
    </row>
    <row r="781" spans="1:13" x14ac:dyDescent="0.2">
      <c r="A781" s="7" t="s">
        <v>985</v>
      </c>
      <c r="B781" s="7" t="s">
        <v>1128</v>
      </c>
      <c r="C781" s="8"/>
      <c r="D781" s="8"/>
      <c r="E781" s="8" t="str">
        <f t="shared" si="50"/>
        <v xml:space="preserve"> </v>
      </c>
      <c r="F781" s="8">
        <v>52.249450000000003</v>
      </c>
      <c r="G781" s="8" t="str">
        <f t="shared" si="51"/>
        <v/>
      </c>
      <c r="H781" s="8"/>
      <c r="I781" s="8"/>
      <c r="J781" s="8"/>
      <c r="K781" s="8"/>
      <c r="L781" s="8"/>
      <c r="M781" s="8"/>
    </row>
    <row r="782" spans="1:13" x14ac:dyDescent="0.2">
      <c r="A782" s="7" t="s">
        <v>650</v>
      </c>
      <c r="B782" s="7" t="s">
        <v>929</v>
      </c>
      <c r="C782" s="8">
        <v>156.94791000000001</v>
      </c>
      <c r="D782" s="8">
        <v>261.42325</v>
      </c>
      <c r="E782" s="8">
        <f t="shared" si="50"/>
        <v>166.56688833893995</v>
      </c>
      <c r="F782" s="8"/>
      <c r="G782" s="8" t="str">
        <f t="shared" si="51"/>
        <v xml:space="preserve"> </v>
      </c>
      <c r="H782" s="8"/>
      <c r="I782" s="8"/>
      <c r="J782" s="8"/>
      <c r="K782" s="8"/>
      <c r="L782" s="8"/>
      <c r="M782" s="8"/>
    </row>
    <row r="783" spans="1:13" x14ac:dyDescent="0.2">
      <c r="A783" s="7" t="s">
        <v>508</v>
      </c>
      <c r="B783" s="7" t="s">
        <v>1499</v>
      </c>
      <c r="C783" s="8"/>
      <c r="D783" s="8"/>
      <c r="E783" s="8" t="str">
        <f t="shared" si="50"/>
        <v xml:space="preserve"> </v>
      </c>
      <c r="F783" s="8">
        <v>52.249450000000003</v>
      </c>
      <c r="G783" s="8" t="str">
        <f t="shared" si="51"/>
        <v/>
      </c>
      <c r="H783" s="8"/>
      <c r="I783" s="8"/>
      <c r="J783" s="8"/>
      <c r="K783" s="8"/>
      <c r="L783" s="8"/>
      <c r="M783" s="8"/>
    </row>
    <row r="784" spans="1:13" x14ac:dyDescent="0.2">
      <c r="A784" s="7" t="s">
        <v>1609</v>
      </c>
      <c r="B784" s="7" t="s">
        <v>305</v>
      </c>
      <c r="C784" s="8"/>
      <c r="D784" s="8">
        <v>22.30076</v>
      </c>
      <c r="E784" s="8" t="str">
        <f t="shared" si="50"/>
        <v xml:space="preserve"> </v>
      </c>
      <c r="F784" s="8"/>
      <c r="G784" s="8" t="str">
        <f t="shared" si="51"/>
        <v xml:space="preserve"> </v>
      </c>
      <c r="H784" s="8"/>
      <c r="I784" s="8"/>
      <c r="J784" s="8"/>
      <c r="K784" s="8"/>
      <c r="L784" s="8"/>
      <c r="M784" s="8"/>
    </row>
    <row r="785" spans="1:13" ht="25.5" x14ac:dyDescent="0.2">
      <c r="A785" s="7" t="s">
        <v>1577</v>
      </c>
      <c r="B785" s="7" t="s">
        <v>1146</v>
      </c>
      <c r="C785" s="8"/>
      <c r="D785" s="8"/>
      <c r="E785" s="8" t="str">
        <f t="shared" si="50"/>
        <v xml:space="preserve"> </v>
      </c>
      <c r="F785" s="8"/>
      <c r="G785" s="8" t="str">
        <f t="shared" si="51"/>
        <v xml:space="preserve"> </v>
      </c>
      <c r="H785" s="8"/>
      <c r="I785" s="8">
        <v>118.26260000000001</v>
      </c>
      <c r="J785" s="8" t="str">
        <f t="shared" si="48"/>
        <v xml:space="preserve"> </v>
      </c>
      <c r="K785" s="8"/>
      <c r="L785" s="8" t="str">
        <f t="shared" si="49"/>
        <v xml:space="preserve"> </v>
      </c>
      <c r="M785" s="8"/>
    </row>
    <row r="786" spans="1:13" ht="25.5" x14ac:dyDescent="0.2">
      <c r="A786" s="7" t="s">
        <v>1291</v>
      </c>
      <c r="B786" s="7" t="s">
        <v>330</v>
      </c>
      <c r="C786" s="8"/>
      <c r="D786" s="8"/>
      <c r="E786" s="8"/>
      <c r="F786" s="8"/>
      <c r="G786" s="8"/>
      <c r="H786" s="8"/>
      <c r="I786" s="8">
        <v>442.48952000000003</v>
      </c>
      <c r="J786" s="8" t="str">
        <f t="shared" si="48"/>
        <v xml:space="preserve"> </v>
      </c>
      <c r="K786" s="8">
        <v>88.068389999999994</v>
      </c>
      <c r="L786" s="8" t="str">
        <f t="shared" si="49"/>
        <v>свыше 200</v>
      </c>
      <c r="M786" s="8"/>
    </row>
    <row r="787" spans="1:13" ht="25.5" x14ac:dyDescent="0.2">
      <c r="A787" s="7" t="s">
        <v>884</v>
      </c>
      <c r="B787" s="7" t="s">
        <v>485</v>
      </c>
      <c r="C787" s="8"/>
      <c r="D787" s="8"/>
      <c r="E787" s="8"/>
      <c r="F787" s="8"/>
      <c r="G787" s="8"/>
      <c r="H787" s="8"/>
      <c r="I787" s="8">
        <v>15513.3521</v>
      </c>
      <c r="J787" s="8" t="str">
        <f t="shared" si="48"/>
        <v xml:space="preserve"> </v>
      </c>
      <c r="K787" s="8">
        <v>19549.853879999999</v>
      </c>
      <c r="L787" s="8">
        <f t="shared" si="49"/>
        <v>79.352777750786956</v>
      </c>
      <c r="M787" s="8">
        <v>1346.9905099999996</v>
      </c>
    </row>
    <row r="788" spans="1:13" ht="25.5" x14ac:dyDescent="0.2">
      <c r="A788" s="7" t="s">
        <v>763</v>
      </c>
      <c r="B788" s="7" t="s">
        <v>94</v>
      </c>
      <c r="C788" s="8">
        <v>11.5398</v>
      </c>
      <c r="D788" s="8"/>
      <c r="E788" s="8"/>
      <c r="F788" s="8"/>
      <c r="G788" s="8"/>
      <c r="H788" s="8"/>
      <c r="I788" s="8"/>
      <c r="J788" s="8" t="str">
        <f t="shared" si="48"/>
        <v xml:space="preserve"> </v>
      </c>
      <c r="K788" s="8"/>
      <c r="L788" s="8" t="str">
        <f t="shared" si="49"/>
        <v xml:space="preserve"> </v>
      </c>
      <c r="M788" s="8"/>
    </row>
    <row r="789" spans="1:13" ht="25.5" x14ac:dyDescent="0.2">
      <c r="A789" s="7" t="s">
        <v>1455</v>
      </c>
      <c r="B789" s="7" t="s">
        <v>731</v>
      </c>
      <c r="C789" s="8"/>
      <c r="D789" s="8">
        <v>2689.34573</v>
      </c>
      <c r="E789" s="8" t="str">
        <f t="shared" si="50"/>
        <v xml:space="preserve"> </v>
      </c>
      <c r="F789" s="8">
        <v>1118.66426</v>
      </c>
      <c r="G789" s="8" t="str">
        <f t="shared" si="51"/>
        <v>свыше 200</v>
      </c>
      <c r="H789" s="8"/>
      <c r="I789" s="8">
        <v>2689.34573</v>
      </c>
      <c r="J789" s="8" t="str">
        <f t="shared" si="48"/>
        <v xml:space="preserve"> </v>
      </c>
      <c r="K789" s="8">
        <v>1118.66426</v>
      </c>
      <c r="L789" s="8" t="str">
        <f t="shared" si="49"/>
        <v>свыше 200</v>
      </c>
      <c r="M789" s="8"/>
    </row>
    <row r="790" spans="1:13" x14ac:dyDescent="0.2">
      <c r="A790" s="7" t="s">
        <v>1486</v>
      </c>
      <c r="B790" s="7" t="s">
        <v>1391</v>
      </c>
      <c r="C790" s="8">
        <v>-24888.81567</v>
      </c>
      <c r="D790" s="8">
        <v>-54217.335879999999</v>
      </c>
      <c r="E790" s="8" t="str">
        <f t="shared" si="50"/>
        <v>свыше 200</v>
      </c>
      <c r="F790" s="8">
        <v>-57122.403030000001</v>
      </c>
      <c r="G790" s="8">
        <f t="shared" si="51"/>
        <v>94.914312080893552</v>
      </c>
      <c r="H790" s="8"/>
      <c r="I790" s="8">
        <v>-54217.335879999999</v>
      </c>
      <c r="J790" s="8" t="str">
        <f t="shared" si="48"/>
        <v xml:space="preserve"> </v>
      </c>
      <c r="K790" s="8">
        <v>-57122.403030000001</v>
      </c>
      <c r="L790" s="8">
        <f t="shared" si="49"/>
        <v>94.914312080893552</v>
      </c>
      <c r="M790" s="8">
        <v>-1818.5143099999987</v>
      </c>
    </row>
    <row r="791" spans="1:13" x14ac:dyDescent="0.2">
      <c r="A791" s="7" t="s">
        <v>61</v>
      </c>
      <c r="B791" s="7" t="s">
        <v>85</v>
      </c>
      <c r="C791" s="8"/>
      <c r="D791" s="8">
        <v>-54217.335879999999</v>
      </c>
      <c r="E791" s="8" t="str">
        <f t="shared" si="50"/>
        <v xml:space="preserve"> </v>
      </c>
      <c r="F791" s="8">
        <v>-57122.403030000001</v>
      </c>
      <c r="G791" s="8">
        <f t="shared" si="51"/>
        <v>94.914312080893552</v>
      </c>
      <c r="H791" s="8"/>
      <c r="I791" s="8">
        <v>-54217.335879999999</v>
      </c>
      <c r="J791" s="8" t="str">
        <f t="shared" si="48"/>
        <v xml:space="preserve"> </v>
      </c>
      <c r="K791" s="8">
        <v>-57122.403030000001</v>
      </c>
      <c r="L791" s="8">
        <f t="shared" si="49"/>
        <v>94.914312080893552</v>
      </c>
      <c r="M791" s="8">
        <v>-1818.5143099999987</v>
      </c>
    </row>
    <row r="792" spans="1:13" x14ac:dyDescent="0.2">
      <c r="A792" s="7" t="s">
        <v>1058</v>
      </c>
      <c r="B792" s="7" t="s">
        <v>1260</v>
      </c>
      <c r="C792" s="8">
        <v>-3590.55278</v>
      </c>
      <c r="D792" s="8"/>
      <c r="E792" s="8"/>
      <c r="F792" s="8"/>
      <c r="G792" s="8"/>
      <c r="H792" s="8"/>
      <c r="I792" s="8"/>
      <c r="J792" s="8"/>
      <c r="K792" s="8"/>
      <c r="L792" s="8"/>
      <c r="M792" s="8"/>
    </row>
    <row r="793" spans="1:13" x14ac:dyDescent="0.2">
      <c r="A793" s="7" t="s">
        <v>924</v>
      </c>
      <c r="B793" s="7" t="s">
        <v>1488</v>
      </c>
      <c r="C793" s="8">
        <v>-8755.6509299999998</v>
      </c>
      <c r="D793" s="8"/>
      <c r="E793" s="8"/>
      <c r="F793" s="8"/>
      <c r="G793" s="8"/>
      <c r="H793" s="8"/>
      <c r="I793" s="8"/>
      <c r="J793" s="8"/>
      <c r="K793" s="8"/>
      <c r="L793" s="8"/>
      <c r="M793" s="8"/>
    </row>
    <row r="794" spans="1:13" x14ac:dyDescent="0.2">
      <c r="A794" s="7" t="s">
        <v>1285</v>
      </c>
      <c r="B794" s="7" t="s">
        <v>645</v>
      </c>
      <c r="C794" s="8">
        <v>-802.80678</v>
      </c>
      <c r="D794" s="8"/>
      <c r="E794" s="8"/>
      <c r="F794" s="8"/>
      <c r="G794" s="8"/>
      <c r="H794" s="8"/>
      <c r="I794" s="8"/>
      <c r="J794" s="8"/>
      <c r="K794" s="8"/>
      <c r="L794" s="8"/>
      <c r="M794" s="8"/>
    </row>
    <row r="795" spans="1:13" x14ac:dyDescent="0.2">
      <c r="A795" s="7" t="s">
        <v>1149</v>
      </c>
      <c r="B795" s="7" t="s">
        <v>1252</v>
      </c>
      <c r="C795" s="8">
        <v>-11739.805179999999</v>
      </c>
      <c r="D795" s="8"/>
      <c r="E795" s="8"/>
      <c r="F795" s="8"/>
      <c r="G795" s="8"/>
      <c r="H795" s="8"/>
      <c r="I795" s="8"/>
      <c r="J795" s="8"/>
      <c r="K795" s="8"/>
      <c r="L795" s="8"/>
      <c r="M795" s="8"/>
    </row>
    <row r="796" spans="1:13" ht="25.5" x14ac:dyDescent="0.2">
      <c r="A796" s="7" t="s">
        <v>22</v>
      </c>
      <c r="B796" s="7" t="s">
        <v>554</v>
      </c>
      <c r="C796" s="8"/>
      <c r="D796" s="8">
        <v>-118.26260000000001</v>
      </c>
      <c r="E796" s="8" t="str">
        <f t="shared" si="50"/>
        <v xml:space="preserve"> </v>
      </c>
      <c r="F796" s="8">
        <v>-8125.7671499999997</v>
      </c>
      <c r="G796" s="8">
        <f t="shared" si="51"/>
        <v>1.4554022754639235</v>
      </c>
      <c r="H796" s="8"/>
      <c r="I796" s="8">
        <v>-118.26260000000001</v>
      </c>
      <c r="J796" s="8" t="str">
        <f t="shared" si="48"/>
        <v xml:space="preserve"> </v>
      </c>
      <c r="K796" s="8">
        <v>-8125.7671499999997</v>
      </c>
      <c r="L796" s="8">
        <f t="shared" si="49"/>
        <v>1.4554022754639235</v>
      </c>
      <c r="M796" s="8"/>
    </row>
    <row r="797" spans="1:13" ht="25.5" x14ac:dyDescent="0.2">
      <c r="A797" s="7" t="s">
        <v>963</v>
      </c>
      <c r="B797" s="7" t="s">
        <v>1610</v>
      </c>
      <c r="C797" s="8"/>
      <c r="D797" s="8"/>
      <c r="E797" s="8" t="str">
        <f t="shared" si="50"/>
        <v xml:space="preserve"> </v>
      </c>
      <c r="F797" s="8">
        <v>-3719.94</v>
      </c>
      <c r="G797" s="8" t="str">
        <f t="shared" si="51"/>
        <v/>
      </c>
      <c r="H797" s="8"/>
      <c r="I797" s="8"/>
      <c r="J797" s="8" t="str">
        <f t="shared" si="48"/>
        <v xml:space="preserve"> </v>
      </c>
      <c r="K797" s="8">
        <v>-3719.94</v>
      </c>
      <c r="L797" s="8" t="str">
        <f t="shared" si="49"/>
        <v/>
      </c>
      <c r="M797" s="8"/>
    </row>
    <row r="798" spans="1:13" ht="25.5" x14ac:dyDescent="0.2">
      <c r="A798" s="7" t="s">
        <v>307</v>
      </c>
      <c r="B798" s="7" t="s">
        <v>1127</v>
      </c>
      <c r="C798" s="8"/>
      <c r="D798" s="8">
        <v>-25.141999999999999</v>
      </c>
      <c r="E798" s="8" t="str">
        <f t="shared" si="50"/>
        <v xml:space="preserve"> </v>
      </c>
      <c r="F798" s="8">
        <v>-4.7164999999999999</v>
      </c>
      <c r="G798" s="8" t="str">
        <f t="shared" si="51"/>
        <v>свыше 200</v>
      </c>
      <c r="H798" s="8"/>
      <c r="I798" s="8">
        <v>-25.141999999999999</v>
      </c>
      <c r="J798" s="8" t="str">
        <f t="shared" si="48"/>
        <v xml:space="preserve"> </v>
      </c>
      <c r="K798" s="8">
        <v>-4.7164999999999999</v>
      </c>
      <c r="L798" s="8" t="str">
        <f t="shared" si="49"/>
        <v>свыше 200</v>
      </c>
      <c r="M798" s="8">
        <v>-3</v>
      </c>
    </row>
    <row r="799" spans="1:13" ht="25.5" x14ac:dyDescent="0.2">
      <c r="A799" s="7" t="s">
        <v>115</v>
      </c>
      <c r="B799" s="7" t="s">
        <v>902</v>
      </c>
      <c r="C799" s="8"/>
      <c r="D799" s="8">
        <v>-20.770399999999999</v>
      </c>
      <c r="E799" s="8" t="str">
        <f t="shared" si="50"/>
        <v xml:space="preserve"> </v>
      </c>
      <c r="F799" s="8">
        <v>-711.73716999999999</v>
      </c>
      <c r="G799" s="8">
        <f t="shared" si="51"/>
        <v>2.9182682702942153</v>
      </c>
      <c r="H799" s="8"/>
      <c r="I799" s="8">
        <v>-20.770399999999999</v>
      </c>
      <c r="J799" s="8" t="str">
        <f t="shared" si="48"/>
        <v xml:space="preserve"> </v>
      </c>
      <c r="K799" s="8">
        <v>-711.73716999999999</v>
      </c>
      <c r="L799" s="8">
        <f t="shared" si="49"/>
        <v>2.9182682702942153</v>
      </c>
      <c r="M799" s="8">
        <v>-4.2465699999999984</v>
      </c>
    </row>
    <row r="800" spans="1:13" ht="25.5" x14ac:dyDescent="0.2">
      <c r="A800" s="7" t="s">
        <v>1507</v>
      </c>
      <c r="B800" s="7" t="s">
        <v>111</v>
      </c>
      <c r="C800" s="8"/>
      <c r="D800" s="8">
        <v>-30.237500000000001</v>
      </c>
      <c r="E800" s="8" t="str">
        <f t="shared" si="50"/>
        <v xml:space="preserve"> </v>
      </c>
      <c r="F800" s="8">
        <v>-38.19294</v>
      </c>
      <c r="G800" s="8">
        <f t="shared" si="51"/>
        <v>79.170391177008099</v>
      </c>
      <c r="H800" s="8"/>
      <c r="I800" s="8">
        <v>-30.237500000000001</v>
      </c>
      <c r="J800" s="8" t="str">
        <f t="shared" si="48"/>
        <v xml:space="preserve"> </v>
      </c>
      <c r="K800" s="8">
        <v>-38.19294</v>
      </c>
      <c r="L800" s="8">
        <f t="shared" si="49"/>
        <v>79.170391177008099</v>
      </c>
      <c r="M800" s="8">
        <v>-8.3380000000001786E-2</v>
      </c>
    </row>
    <row r="801" spans="1:13" ht="25.5" x14ac:dyDescent="0.2">
      <c r="A801" s="7" t="s">
        <v>1360</v>
      </c>
      <c r="B801" s="7" t="s">
        <v>413</v>
      </c>
      <c r="C801" s="8"/>
      <c r="D801" s="8"/>
      <c r="E801" s="8" t="str">
        <f t="shared" si="50"/>
        <v xml:space="preserve"> </v>
      </c>
      <c r="F801" s="8">
        <v>-4176.9108900000001</v>
      </c>
      <c r="G801" s="8" t="str">
        <f t="shared" si="51"/>
        <v/>
      </c>
      <c r="H801" s="8"/>
      <c r="I801" s="8"/>
      <c r="J801" s="8" t="str">
        <f t="shared" si="48"/>
        <v xml:space="preserve"> </v>
      </c>
      <c r="K801" s="8">
        <v>-4176.9108900000001</v>
      </c>
      <c r="L801" s="8" t="str">
        <f t="shared" si="49"/>
        <v/>
      </c>
      <c r="M801" s="8"/>
    </row>
    <row r="802" spans="1:13" ht="25.5" x14ac:dyDescent="0.2">
      <c r="A802" s="7" t="s">
        <v>1215</v>
      </c>
      <c r="B802" s="7" t="s">
        <v>1063</v>
      </c>
      <c r="C802" s="8"/>
      <c r="D802" s="8">
        <v>-572.96042999999997</v>
      </c>
      <c r="E802" s="8" t="str">
        <f t="shared" si="50"/>
        <v xml:space="preserve"> </v>
      </c>
      <c r="F802" s="8">
        <v>-348.03604999999999</v>
      </c>
      <c r="G802" s="8">
        <f t="shared" si="51"/>
        <v>164.62674771765742</v>
      </c>
      <c r="H802" s="8"/>
      <c r="I802" s="8">
        <v>-572.96042999999997</v>
      </c>
      <c r="J802" s="8" t="str">
        <f t="shared" si="48"/>
        <v xml:space="preserve"> </v>
      </c>
      <c r="K802" s="8">
        <v>-348.03604999999999</v>
      </c>
      <c r="L802" s="8">
        <f t="shared" si="49"/>
        <v>164.62674771765742</v>
      </c>
      <c r="M802" s="8"/>
    </row>
    <row r="803" spans="1:13" x14ac:dyDescent="0.2">
      <c r="A803" s="7" t="s">
        <v>366</v>
      </c>
      <c r="B803" s="7" t="s">
        <v>1263</v>
      </c>
      <c r="C803" s="8"/>
      <c r="D803" s="8">
        <v>-1378.9107200000001</v>
      </c>
      <c r="E803" s="8" t="str">
        <f t="shared" si="50"/>
        <v xml:space="preserve"> </v>
      </c>
      <c r="F803" s="8">
        <v>-1458.9122199999999</v>
      </c>
      <c r="G803" s="8">
        <f t="shared" si="51"/>
        <v>94.516359592902731</v>
      </c>
      <c r="H803" s="8"/>
      <c r="I803" s="8">
        <v>-1378.9107200000001</v>
      </c>
      <c r="J803" s="8" t="str">
        <f t="shared" si="48"/>
        <v xml:space="preserve"> </v>
      </c>
      <c r="K803" s="8">
        <v>-1458.9122199999999</v>
      </c>
      <c r="L803" s="8">
        <f t="shared" si="49"/>
        <v>94.516359592902731</v>
      </c>
      <c r="M803" s="8"/>
    </row>
    <row r="804" spans="1:13" ht="25.5" x14ac:dyDescent="0.2">
      <c r="A804" s="7" t="s">
        <v>1175</v>
      </c>
      <c r="B804" s="7" t="s">
        <v>11</v>
      </c>
      <c r="C804" s="8"/>
      <c r="D804" s="8">
        <v>-855.55722000000003</v>
      </c>
      <c r="E804" s="8" t="str">
        <f t="shared" si="50"/>
        <v xml:space="preserve"> </v>
      </c>
      <c r="F804" s="8">
        <v>-985.36721999999997</v>
      </c>
      <c r="G804" s="8">
        <f t="shared" si="51"/>
        <v>86.826231138478519</v>
      </c>
      <c r="H804" s="8"/>
      <c r="I804" s="8">
        <v>-855.55722000000003</v>
      </c>
      <c r="J804" s="8" t="str">
        <f t="shared" si="48"/>
        <v xml:space="preserve"> </v>
      </c>
      <c r="K804" s="8">
        <v>-985.36721999999997</v>
      </c>
      <c r="L804" s="8">
        <f t="shared" si="49"/>
        <v>86.826231138478519</v>
      </c>
      <c r="M804" s="8"/>
    </row>
    <row r="805" spans="1:13" ht="25.5" x14ac:dyDescent="0.2">
      <c r="A805" s="7" t="s">
        <v>701</v>
      </c>
      <c r="B805" s="7" t="s">
        <v>192</v>
      </c>
      <c r="C805" s="8"/>
      <c r="D805" s="8">
        <v>-2123.2679699999999</v>
      </c>
      <c r="E805" s="8" t="str">
        <f t="shared" si="50"/>
        <v xml:space="preserve"> </v>
      </c>
      <c r="F805" s="8">
        <v>-80.142219999999995</v>
      </c>
      <c r="G805" s="8" t="str">
        <f t="shared" si="51"/>
        <v>свыше 200</v>
      </c>
      <c r="H805" s="8"/>
      <c r="I805" s="8">
        <v>-2123.2679699999999</v>
      </c>
      <c r="J805" s="8" t="str">
        <f t="shared" si="48"/>
        <v xml:space="preserve"> </v>
      </c>
      <c r="K805" s="8">
        <v>-80.142219999999995</v>
      </c>
      <c r="L805" s="8" t="str">
        <f t="shared" si="49"/>
        <v>свыше 200</v>
      </c>
      <c r="M805" s="8">
        <v>-1680.7784799999999</v>
      </c>
    </row>
    <row r="806" spans="1:13" ht="25.5" x14ac:dyDescent="0.2">
      <c r="A806" s="7" t="s">
        <v>40</v>
      </c>
      <c r="B806" s="7" t="s">
        <v>1157</v>
      </c>
      <c r="C806" s="8">
        <v>-442.48948999999999</v>
      </c>
      <c r="D806" s="8"/>
      <c r="E806" s="8" t="str">
        <f t="shared" si="50"/>
        <v/>
      </c>
      <c r="F806" s="8"/>
      <c r="G806" s="8" t="str">
        <f t="shared" si="51"/>
        <v xml:space="preserve"> </v>
      </c>
      <c r="H806" s="8"/>
      <c r="I806" s="8"/>
      <c r="J806" s="8"/>
      <c r="K806" s="8"/>
      <c r="L806" s="8"/>
      <c r="M806" s="8"/>
    </row>
    <row r="807" spans="1:13" x14ac:dyDescent="0.2">
      <c r="A807" s="7" t="s">
        <v>184</v>
      </c>
      <c r="B807" s="7" t="s">
        <v>673</v>
      </c>
      <c r="C807" s="8"/>
      <c r="D807" s="8">
        <v>-6.8327200000000001</v>
      </c>
      <c r="E807" s="8" t="str">
        <f t="shared" si="50"/>
        <v xml:space="preserve"> </v>
      </c>
      <c r="F807" s="8"/>
      <c r="G807" s="8" t="str">
        <f t="shared" si="51"/>
        <v xml:space="preserve"> </v>
      </c>
      <c r="H807" s="8"/>
      <c r="I807" s="8">
        <v>-6.8327200000000001</v>
      </c>
      <c r="J807" s="8" t="str">
        <f t="shared" si="48"/>
        <v xml:space="preserve"> </v>
      </c>
      <c r="K807" s="8"/>
      <c r="L807" s="8" t="str">
        <f t="shared" si="49"/>
        <v xml:space="preserve"> </v>
      </c>
      <c r="M807" s="8"/>
    </row>
    <row r="808" spans="1:13" ht="25.5" x14ac:dyDescent="0.2">
      <c r="A808" s="7" t="s">
        <v>522</v>
      </c>
      <c r="B808" s="7" t="s">
        <v>1101</v>
      </c>
      <c r="C808" s="8"/>
      <c r="D808" s="8"/>
      <c r="E808" s="8" t="str">
        <f t="shared" si="50"/>
        <v xml:space="preserve"> </v>
      </c>
      <c r="F808" s="8">
        <v>-0.11618000000000001</v>
      </c>
      <c r="G808" s="8" t="str">
        <f t="shared" si="51"/>
        <v/>
      </c>
      <c r="H808" s="8"/>
      <c r="I808" s="8"/>
      <c r="J808" s="8"/>
      <c r="K808" s="8">
        <v>-0.11618000000000001</v>
      </c>
      <c r="L808" s="8"/>
      <c r="M808" s="8"/>
    </row>
    <row r="809" spans="1:13" ht="25.5" x14ac:dyDescent="0.2">
      <c r="A809" s="7" t="s">
        <v>898</v>
      </c>
      <c r="B809" s="7" t="s">
        <v>1358</v>
      </c>
      <c r="C809" s="8"/>
      <c r="D809" s="8">
        <v>-1.4204000000000001</v>
      </c>
      <c r="E809" s="8" t="str">
        <f t="shared" si="50"/>
        <v xml:space="preserve"> </v>
      </c>
      <c r="F809" s="8"/>
      <c r="G809" s="8" t="str">
        <f t="shared" si="51"/>
        <v xml:space="preserve"> </v>
      </c>
      <c r="H809" s="8"/>
      <c r="I809" s="8">
        <v>-1.4204000000000001</v>
      </c>
      <c r="J809" s="8" t="str">
        <f t="shared" si="48"/>
        <v xml:space="preserve"> </v>
      </c>
      <c r="K809" s="8"/>
      <c r="L809" s="8" t="str">
        <f t="shared" si="49"/>
        <v xml:space="preserve"> </v>
      </c>
      <c r="M809" s="8"/>
    </row>
    <row r="810" spans="1:13" x14ac:dyDescent="0.2">
      <c r="A810" s="7" t="s">
        <v>881</v>
      </c>
      <c r="B810" s="7" t="s">
        <v>1513</v>
      </c>
      <c r="C810" s="8"/>
      <c r="D810" s="8">
        <v>-54.33034</v>
      </c>
      <c r="E810" s="8" t="str">
        <f t="shared" si="50"/>
        <v xml:space="preserve"> </v>
      </c>
      <c r="F810" s="8">
        <v>-83.587819999999994</v>
      </c>
      <c r="G810" s="8">
        <f t="shared" si="51"/>
        <v>64.997914767965</v>
      </c>
      <c r="H810" s="8"/>
      <c r="I810" s="8">
        <v>-54.33034</v>
      </c>
      <c r="J810" s="8" t="str">
        <f t="shared" si="48"/>
        <v xml:space="preserve"> </v>
      </c>
      <c r="K810" s="8">
        <v>-83.587819999999994</v>
      </c>
      <c r="L810" s="8">
        <f t="shared" si="49"/>
        <v>64.997914767965</v>
      </c>
      <c r="M810" s="8">
        <v>-1.9493399999999994</v>
      </c>
    </row>
    <row r="811" spans="1:13" ht="25.5" x14ac:dyDescent="0.2">
      <c r="A811" s="7" t="s">
        <v>1100</v>
      </c>
      <c r="B811" s="7" t="s">
        <v>777</v>
      </c>
      <c r="C811" s="8"/>
      <c r="D811" s="8"/>
      <c r="E811" s="8" t="str">
        <f t="shared" si="50"/>
        <v xml:space="preserve"> </v>
      </c>
      <c r="F811" s="8">
        <v>-2.3195600000000001</v>
      </c>
      <c r="G811" s="8" t="str">
        <f t="shared" si="51"/>
        <v/>
      </c>
      <c r="H811" s="8"/>
      <c r="I811" s="8"/>
      <c r="J811" s="8" t="str">
        <f t="shared" si="48"/>
        <v xml:space="preserve"> </v>
      </c>
      <c r="K811" s="8">
        <v>-2.3195600000000001</v>
      </c>
      <c r="L811" s="8" t="str">
        <f t="shared" si="49"/>
        <v/>
      </c>
      <c r="M811" s="8"/>
    </row>
    <row r="812" spans="1:13" x14ac:dyDescent="0.2">
      <c r="A812" s="7" t="s">
        <v>375</v>
      </c>
      <c r="B812" s="7" t="s">
        <v>1151</v>
      </c>
      <c r="C812" s="8"/>
      <c r="D812" s="8">
        <v>-2002.0518500000001</v>
      </c>
      <c r="E812" s="8" t="str">
        <f t="shared" si="50"/>
        <v xml:space="preserve"> </v>
      </c>
      <c r="F812" s="8">
        <v>-2372.72993</v>
      </c>
      <c r="G812" s="8">
        <f t="shared" si="51"/>
        <v>84.377569679832888</v>
      </c>
      <c r="H812" s="8"/>
      <c r="I812" s="8">
        <v>-2002.0518500000001</v>
      </c>
      <c r="J812" s="8" t="str">
        <f t="shared" si="48"/>
        <v xml:space="preserve"> </v>
      </c>
      <c r="K812" s="8">
        <v>-2372.72993</v>
      </c>
      <c r="L812" s="8">
        <f t="shared" si="49"/>
        <v>84.377569679832888</v>
      </c>
      <c r="M812" s="8">
        <v>-101.87489000000005</v>
      </c>
    </row>
    <row r="813" spans="1:13" ht="38.25" x14ac:dyDescent="0.2">
      <c r="A813" s="7" t="s">
        <v>1075</v>
      </c>
      <c r="B813" s="7" t="s">
        <v>1348</v>
      </c>
      <c r="C813" s="8"/>
      <c r="D813" s="8">
        <v>-35.699950000000001</v>
      </c>
      <c r="E813" s="8" t="str">
        <f t="shared" si="50"/>
        <v xml:space="preserve"> </v>
      </c>
      <c r="F813" s="8"/>
      <c r="G813" s="8" t="str">
        <f t="shared" si="51"/>
        <v xml:space="preserve"> </v>
      </c>
      <c r="H813" s="8"/>
      <c r="I813" s="8">
        <v>-35.699950000000001</v>
      </c>
      <c r="J813" s="8" t="str">
        <f t="shared" ref="J813:J831" si="52">IF(H813=0," ",IF(I813/H813*100&gt;200,"свыше 200",IF(I813/H813&gt;0,I813/H813*100,"")))</f>
        <v xml:space="preserve"> </v>
      </c>
      <c r="K813" s="8"/>
      <c r="L813" s="8" t="str">
        <f t="shared" ref="L813:L831" si="53">IF(K813=0," ",IF(I813/K813*100&gt;200,"свыше 200",IF(I813/K813&gt;0,I813/K813*100,"")))</f>
        <v xml:space="preserve"> </v>
      </c>
      <c r="M813" s="8"/>
    </row>
    <row r="814" spans="1:13" ht="38.25" x14ac:dyDescent="0.2">
      <c r="A814" s="7" t="s">
        <v>1304</v>
      </c>
      <c r="B814" s="7" t="s">
        <v>848</v>
      </c>
      <c r="C814" s="8"/>
      <c r="D814" s="8"/>
      <c r="E814" s="8" t="str">
        <f t="shared" si="50"/>
        <v xml:space="preserve"> </v>
      </c>
      <c r="F814" s="8">
        <v>-3.734</v>
      </c>
      <c r="G814" s="8" t="str">
        <f t="shared" si="51"/>
        <v/>
      </c>
      <c r="H814" s="8"/>
      <c r="I814" s="8"/>
      <c r="J814" s="8" t="str">
        <f t="shared" si="52"/>
        <v xml:space="preserve"> </v>
      </c>
      <c r="K814" s="8">
        <v>-3.734</v>
      </c>
      <c r="L814" s="8" t="str">
        <f t="shared" si="53"/>
        <v/>
      </c>
      <c r="M814" s="8"/>
    </row>
    <row r="815" spans="1:13" ht="25.5" x14ac:dyDescent="0.2">
      <c r="A815" s="7" t="s">
        <v>863</v>
      </c>
      <c r="B815" s="7" t="s">
        <v>1282</v>
      </c>
      <c r="C815" s="8"/>
      <c r="D815" s="8">
        <v>-24.30911</v>
      </c>
      <c r="E815" s="8" t="str">
        <f t="shared" si="50"/>
        <v xml:space="preserve"> </v>
      </c>
      <c r="F815" s="8">
        <v>-163.76797999999999</v>
      </c>
      <c r="G815" s="8">
        <f t="shared" si="51"/>
        <v>14.843628162232935</v>
      </c>
      <c r="H815" s="8"/>
      <c r="I815" s="8">
        <v>-24.30911</v>
      </c>
      <c r="J815" s="8" t="str">
        <f t="shared" si="52"/>
        <v xml:space="preserve"> </v>
      </c>
      <c r="K815" s="8">
        <v>-163.76797999999999</v>
      </c>
      <c r="L815" s="8">
        <f t="shared" si="53"/>
        <v>14.843628162232935</v>
      </c>
      <c r="M815" s="8">
        <v>-5.62256</v>
      </c>
    </row>
    <row r="816" spans="1:13" ht="51" x14ac:dyDescent="0.2">
      <c r="A816" s="7" t="s">
        <v>1504</v>
      </c>
      <c r="B816" s="7" t="s">
        <v>658</v>
      </c>
      <c r="C816" s="8"/>
      <c r="D816" s="8">
        <v>-241.52622</v>
      </c>
      <c r="E816" s="8" t="str">
        <f t="shared" si="50"/>
        <v xml:space="preserve"> </v>
      </c>
      <c r="F816" s="8"/>
      <c r="G816" s="8" t="str">
        <f t="shared" si="51"/>
        <v xml:space="preserve"> </v>
      </c>
      <c r="H816" s="8"/>
      <c r="I816" s="8">
        <v>-241.52622</v>
      </c>
      <c r="J816" s="8" t="str">
        <f t="shared" si="52"/>
        <v xml:space="preserve"> </v>
      </c>
      <c r="K816" s="8"/>
      <c r="L816" s="8" t="str">
        <f t="shared" si="53"/>
        <v xml:space="preserve"> </v>
      </c>
      <c r="M816" s="8">
        <v>-20.959090000000003</v>
      </c>
    </row>
    <row r="817" spans="1:13" ht="51" x14ac:dyDescent="0.2">
      <c r="A817" s="7" t="s">
        <v>1504</v>
      </c>
      <c r="B817" s="7" t="s">
        <v>1515</v>
      </c>
      <c r="C817" s="8"/>
      <c r="D817" s="8"/>
      <c r="E817" s="8" t="str">
        <f t="shared" si="50"/>
        <v xml:space="preserve"> </v>
      </c>
      <c r="F817" s="8">
        <v>-80.691069999999996</v>
      </c>
      <c r="G817" s="8" t="str">
        <f t="shared" si="51"/>
        <v/>
      </c>
      <c r="H817" s="8"/>
      <c r="I817" s="8"/>
      <c r="J817" s="8" t="str">
        <f t="shared" si="52"/>
        <v xml:space="preserve"> </v>
      </c>
      <c r="K817" s="8">
        <v>-80.691069999999996</v>
      </c>
      <c r="L817" s="8" t="str">
        <f t="shared" si="53"/>
        <v/>
      </c>
      <c r="M817" s="8"/>
    </row>
    <row r="818" spans="1:13" ht="25.5" x14ac:dyDescent="0.2">
      <c r="A818" s="7" t="s">
        <v>927</v>
      </c>
      <c r="B818" s="7" t="s">
        <v>1306</v>
      </c>
      <c r="C818" s="8"/>
      <c r="D818" s="8">
        <v>-15.002000000000001</v>
      </c>
      <c r="E818" s="8" t="str">
        <f t="shared" si="50"/>
        <v xml:space="preserve"> </v>
      </c>
      <c r="F818" s="8">
        <v>-9.9990000000000006</v>
      </c>
      <c r="G818" s="8">
        <f t="shared" si="51"/>
        <v>150.03500350035003</v>
      </c>
      <c r="H818" s="8"/>
      <c r="I818" s="8">
        <v>-15.002000000000001</v>
      </c>
      <c r="J818" s="8" t="str">
        <f t="shared" si="52"/>
        <v xml:space="preserve"> </v>
      </c>
      <c r="K818" s="8">
        <v>-9.9990000000000006</v>
      </c>
      <c r="L818" s="8">
        <f t="shared" si="53"/>
        <v>150.03500350035003</v>
      </c>
      <c r="M818" s="8"/>
    </row>
    <row r="819" spans="1:13" x14ac:dyDescent="0.2">
      <c r="A819" s="7" t="s">
        <v>1573</v>
      </c>
      <c r="B819" s="7" t="s">
        <v>708</v>
      </c>
      <c r="C819" s="8"/>
      <c r="D819" s="8">
        <v>-5.5999999999999995E-4</v>
      </c>
      <c r="E819" s="8" t="str">
        <f t="shared" si="50"/>
        <v xml:space="preserve"> </v>
      </c>
      <c r="F819" s="8">
        <v>-24.0184</v>
      </c>
      <c r="G819" s="8">
        <f t="shared" si="51"/>
        <v>2.3315458148752623E-3</v>
      </c>
      <c r="H819" s="8"/>
      <c r="I819" s="8">
        <v>-5.5999999999999995E-4</v>
      </c>
      <c r="J819" s="8" t="str">
        <f t="shared" si="52"/>
        <v xml:space="preserve"> </v>
      </c>
      <c r="K819" s="8">
        <v>-24.0184</v>
      </c>
      <c r="L819" s="8">
        <f t="shared" si="53"/>
        <v>2.3315458148752623E-3</v>
      </c>
      <c r="M819" s="8"/>
    </row>
    <row r="820" spans="1:13" ht="38.25" x14ac:dyDescent="0.2">
      <c r="A820" s="7" t="s">
        <v>1406</v>
      </c>
      <c r="B820" s="7" t="s">
        <v>1542</v>
      </c>
      <c r="C820" s="8">
        <v>-4483.2914499999997</v>
      </c>
      <c r="D820" s="8"/>
      <c r="E820" s="8" t="str">
        <f t="shared" si="50"/>
        <v/>
      </c>
      <c r="F820" s="8"/>
      <c r="G820" s="8" t="str">
        <f t="shared" si="51"/>
        <v xml:space="preserve"> </v>
      </c>
      <c r="H820" s="8"/>
      <c r="I820" s="8"/>
      <c r="J820" s="8" t="str">
        <f t="shared" si="52"/>
        <v xml:space="preserve"> </v>
      </c>
      <c r="K820" s="8"/>
      <c r="L820" s="8" t="str">
        <f t="shared" si="53"/>
        <v xml:space="preserve"> </v>
      </c>
      <c r="M820" s="8"/>
    </row>
    <row r="821" spans="1:13" ht="25.5" x14ac:dyDescent="0.2">
      <c r="A821" s="7" t="s">
        <v>501</v>
      </c>
      <c r="B821" s="7" t="s">
        <v>332</v>
      </c>
      <c r="C821" s="8"/>
      <c r="D821" s="8">
        <v>-27466</v>
      </c>
      <c r="E821" s="8" t="str">
        <f t="shared" si="50"/>
        <v xml:space="preserve"> </v>
      </c>
      <c r="F821" s="8"/>
      <c r="G821" s="8" t="str">
        <f t="shared" si="51"/>
        <v xml:space="preserve"> </v>
      </c>
      <c r="H821" s="8"/>
      <c r="I821" s="8">
        <v>-27466</v>
      </c>
      <c r="J821" s="8" t="str">
        <f t="shared" si="52"/>
        <v xml:space="preserve"> </v>
      </c>
      <c r="K821" s="8"/>
      <c r="L821" s="8" t="str">
        <f t="shared" si="53"/>
        <v xml:space="preserve"> </v>
      </c>
      <c r="M821" s="8"/>
    </row>
    <row r="822" spans="1:13" ht="25.5" x14ac:dyDescent="0.2">
      <c r="A822" s="7" t="s">
        <v>112</v>
      </c>
      <c r="B822" s="7" t="s">
        <v>889</v>
      </c>
      <c r="C822" s="8"/>
      <c r="D822" s="8">
        <v>-0.19470000000000001</v>
      </c>
      <c r="E822" s="8" t="str">
        <f t="shared" si="50"/>
        <v xml:space="preserve"> </v>
      </c>
      <c r="F822" s="8"/>
      <c r="G822" s="8" t="str">
        <f t="shared" si="51"/>
        <v xml:space="preserve"> </v>
      </c>
      <c r="H822" s="8"/>
      <c r="I822" s="8">
        <v>-0.19470000000000001</v>
      </c>
      <c r="J822" s="8" t="str">
        <f t="shared" si="52"/>
        <v xml:space="preserve"> </v>
      </c>
      <c r="K822" s="8"/>
      <c r="L822" s="8" t="str">
        <f t="shared" si="53"/>
        <v xml:space="preserve"> </v>
      </c>
      <c r="M822" s="8"/>
    </row>
    <row r="823" spans="1:13" ht="25.5" x14ac:dyDescent="0.2">
      <c r="A823" s="7" t="s">
        <v>1502</v>
      </c>
      <c r="B823" s="7" t="s">
        <v>218</v>
      </c>
      <c r="C823" s="8"/>
      <c r="D823" s="8">
        <v>-1432.54044</v>
      </c>
      <c r="E823" s="8" t="str">
        <f t="shared" si="50"/>
        <v xml:space="preserve"> </v>
      </c>
      <c r="F823" s="8"/>
      <c r="G823" s="8" t="str">
        <f t="shared" si="51"/>
        <v xml:space="preserve"> </v>
      </c>
      <c r="H823" s="8"/>
      <c r="I823" s="8">
        <v>-1432.54044</v>
      </c>
      <c r="J823" s="8" t="str">
        <f t="shared" si="52"/>
        <v xml:space="preserve"> </v>
      </c>
      <c r="K823" s="8"/>
      <c r="L823" s="8" t="str">
        <f t="shared" si="53"/>
        <v xml:space="preserve"> </v>
      </c>
      <c r="M823" s="8"/>
    </row>
    <row r="824" spans="1:13" ht="25.5" x14ac:dyDescent="0.2">
      <c r="A824" s="7" t="s">
        <v>1514</v>
      </c>
      <c r="B824" s="7" t="s">
        <v>17</v>
      </c>
      <c r="C824" s="8"/>
      <c r="D824" s="8"/>
      <c r="E824" s="8" t="str">
        <f t="shared" si="50"/>
        <v xml:space="preserve"> </v>
      </c>
      <c r="F824" s="8">
        <v>-2046.0911100000001</v>
      </c>
      <c r="G824" s="8" t="str">
        <f t="shared" si="51"/>
        <v/>
      </c>
      <c r="H824" s="8"/>
      <c r="I824" s="8"/>
      <c r="J824" s="8" t="str">
        <f t="shared" si="52"/>
        <v xml:space="preserve"> </v>
      </c>
      <c r="K824" s="8">
        <v>-2046.0911100000001</v>
      </c>
      <c r="L824" s="8" t="str">
        <f t="shared" si="53"/>
        <v/>
      </c>
      <c r="M824" s="8"/>
    </row>
    <row r="825" spans="1:13" ht="25.5" x14ac:dyDescent="0.2">
      <c r="A825" s="7" t="s">
        <v>683</v>
      </c>
      <c r="B825" s="7" t="s">
        <v>47</v>
      </c>
      <c r="C825" s="8"/>
      <c r="D825" s="8"/>
      <c r="E825" s="8" t="str">
        <f t="shared" si="50"/>
        <v xml:space="preserve"> </v>
      </c>
      <c r="F825" s="8">
        <v>-12430.26129</v>
      </c>
      <c r="G825" s="8" t="str">
        <f t="shared" si="51"/>
        <v/>
      </c>
      <c r="H825" s="8"/>
      <c r="I825" s="8"/>
      <c r="J825" s="8" t="str">
        <f t="shared" si="52"/>
        <v xml:space="preserve"> </v>
      </c>
      <c r="K825" s="8">
        <v>-12430.26129</v>
      </c>
      <c r="L825" s="8" t="str">
        <f t="shared" si="53"/>
        <v/>
      </c>
      <c r="M825" s="8"/>
    </row>
    <row r="826" spans="1:13" ht="25.5" x14ac:dyDescent="0.2">
      <c r="A826" s="7" t="s">
        <v>635</v>
      </c>
      <c r="B826" s="7" t="s">
        <v>1296</v>
      </c>
      <c r="C826" s="8"/>
      <c r="D826" s="8">
        <v>-52.392890000000001</v>
      </c>
      <c r="E826" s="8" t="str">
        <f t="shared" si="50"/>
        <v xml:space="preserve"> </v>
      </c>
      <c r="F826" s="8">
        <v>-459.15172999999999</v>
      </c>
      <c r="G826" s="8">
        <f t="shared" si="51"/>
        <v>11.410800956799182</v>
      </c>
      <c r="H826" s="8"/>
      <c r="I826" s="8">
        <v>-52.392890000000001</v>
      </c>
      <c r="J826" s="8" t="str">
        <f t="shared" si="52"/>
        <v xml:space="preserve"> </v>
      </c>
      <c r="K826" s="8">
        <v>-459.15172999999999</v>
      </c>
      <c r="L826" s="8">
        <f t="shared" si="53"/>
        <v>11.410800956799182</v>
      </c>
      <c r="M826" s="8"/>
    </row>
    <row r="827" spans="1:13" x14ac:dyDescent="0.2">
      <c r="A827" s="7" t="s">
        <v>1261</v>
      </c>
      <c r="B827" s="7" t="s">
        <v>770</v>
      </c>
      <c r="C827" s="8">
        <v>-3148.0632900000001</v>
      </c>
      <c r="D827" s="8"/>
      <c r="E827" s="8"/>
      <c r="F827" s="8"/>
      <c r="G827" s="8"/>
      <c r="H827" s="8"/>
      <c r="I827" s="8"/>
      <c r="J827" s="8"/>
      <c r="K827" s="8"/>
      <c r="L827" s="8"/>
      <c r="M827" s="8"/>
    </row>
    <row r="828" spans="1:13" x14ac:dyDescent="0.2">
      <c r="A828" s="7" t="s">
        <v>130</v>
      </c>
      <c r="B828" s="7" t="s">
        <v>1267</v>
      </c>
      <c r="C828" s="8">
        <v>-4272.3594800000001</v>
      </c>
      <c r="D828" s="8"/>
      <c r="E828" s="8"/>
      <c r="F828" s="8"/>
      <c r="G828" s="8"/>
      <c r="H828" s="8"/>
      <c r="I828" s="8"/>
      <c r="J828" s="8"/>
      <c r="K828" s="8"/>
      <c r="L828" s="8"/>
      <c r="M828" s="8"/>
    </row>
    <row r="829" spans="1:13" x14ac:dyDescent="0.2">
      <c r="A829" s="7" t="s">
        <v>507</v>
      </c>
      <c r="B829" s="7" t="s">
        <v>191</v>
      </c>
      <c r="C829" s="8">
        <v>-802.80678</v>
      </c>
      <c r="D829" s="8"/>
      <c r="E829" s="8"/>
      <c r="F829" s="8"/>
      <c r="G829" s="8"/>
      <c r="H829" s="8"/>
      <c r="I829" s="8"/>
      <c r="J829" s="8"/>
      <c r="K829" s="8"/>
      <c r="L829" s="8"/>
      <c r="M829" s="8"/>
    </row>
    <row r="830" spans="1:13" x14ac:dyDescent="0.2">
      <c r="A830" s="7" t="s">
        <v>1347</v>
      </c>
      <c r="B830" s="7" t="s">
        <v>809</v>
      </c>
      <c r="C830" s="8">
        <v>-11739.80515</v>
      </c>
      <c r="D830" s="8"/>
      <c r="E830" s="8"/>
      <c r="F830" s="8"/>
      <c r="G830" s="8"/>
      <c r="H830" s="8"/>
      <c r="I830" s="8"/>
      <c r="J830" s="8"/>
      <c r="K830" s="8"/>
      <c r="L830" s="8"/>
      <c r="M830" s="8"/>
    </row>
    <row r="831" spans="1:13" ht="25.5" x14ac:dyDescent="0.2">
      <c r="A831" s="7" t="s">
        <v>1375</v>
      </c>
      <c r="B831" s="7" t="s">
        <v>947</v>
      </c>
      <c r="C831" s="8"/>
      <c r="D831" s="8">
        <v>-17759.925859999999</v>
      </c>
      <c r="E831" s="8" t="str">
        <f t="shared" si="50"/>
        <v xml:space="preserve"> </v>
      </c>
      <c r="F831" s="8">
        <v>-19796.212599999999</v>
      </c>
      <c r="G831" s="8">
        <f t="shared" si="51"/>
        <v>89.713755953499913</v>
      </c>
      <c r="H831" s="8"/>
      <c r="I831" s="8">
        <v>-17759.925859999999</v>
      </c>
      <c r="J831" s="8" t="str">
        <f t="shared" si="52"/>
        <v xml:space="preserve"> </v>
      </c>
      <c r="K831" s="8">
        <v>-19796.212599999999</v>
      </c>
      <c r="L831" s="8">
        <f t="shared" si="53"/>
        <v>89.713755953499913</v>
      </c>
      <c r="M831" s="8"/>
    </row>
  </sheetData>
  <mergeCells count="5">
    <mergeCell ref="A2:M2"/>
    <mergeCell ref="A4:A5"/>
    <mergeCell ref="B4:B5"/>
    <mergeCell ref="C4:G4"/>
    <mergeCell ref="H4:M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topLeftCell="A58" workbookViewId="0">
      <selection activeCell="B89" sqref="B89"/>
    </sheetView>
  </sheetViews>
  <sheetFormatPr defaultRowHeight="12.75" x14ac:dyDescent="0.2"/>
  <cols>
    <col min="2" max="2" width="84.85546875" bestFit="1" customWidth="1"/>
    <col min="3" max="3" width="12.28515625" bestFit="1" customWidth="1"/>
    <col min="4" max="4" width="11.28515625" bestFit="1" customWidth="1"/>
    <col min="5" max="5" width="8.5703125" bestFit="1" customWidth="1"/>
    <col min="6" max="6" width="11.28515625" bestFit="1" customWidth="1"/>
    <col min="7" max="7" width="9.28515625" bestFit="1" customWidth="1"/>
    <col min="8" max="9" width="11.28515625" bestFit="1" customWidth="1"/>
    <col min="10" max="10" width="8.5703125" bestFit="1" customWidth="1"/>
    <col min="11" max="11" width="11.28515625" bestFit="1" customWidth="1"/>
    <col min="12" max="12" width="9.28515625" bestFit="1" customWidth="1"/>
    <col min="13" max="13" width="10" bestFit="1" customWidth="1"/>
  </cols>
  <sheetData>
    <row r="1" spans="1:13" x14ac:dyDescent="0.2">
      <c r="A1" s="30" t="s">
        <v>1621</v>
      </c>
      <c r="B1" s="30" t="s">
        <v>1622</v>
      </c>
      <c r="C1" s="31" t="s">
        <v>92</v>
      </c>
      <c r="D1" s="31"/>
      <c r="E1" s="31"/>
      <c r="F1" s="31"/>
      <c r="G1" s="31"/>
      <c r="H1" s="32" t="s">
        <v>1623</v>
      </c>
      <c r="I1" s="32"/>
      <c r="J1" s="32"/>
      <c r="K1" s="32"/>
      <c r="L1" s="32"/>
      <c r="M1" s="32"/>
    </row>
    <row r="2" spans="1:13" ht="127.5" x14ac:dyDescent="0.2">
      <c r="A2" s="30"/>
      <c r="B2" s="30"/>
      <c r="C2" s="1" t="s">
        <v>1624</v>
      </c>
      <c r="D2" s="2" t="s">
        <v>1628</v>
      </c>
      <c r="E2" s="1" t="s">
        <v>1625</v>
      </c>
      <c r="F2" s="3" t="s">
        <v>1629</v>
      </c>
      <c r="G2" s="1" t="s">
        <v>1626</v>
      </c>
      <c r="H2" s="1" t="s">
        <v>1624</v>
      </c>
      <c r="I2" s="2" t="s">
        <v>1628</v>
      </c>
      <c r="J2" s="1" t="s">
        <v>1625</v>
      </c>
      <c r="K2" s="2" t="s">
        <v>1629</v>
      </c>
      <c r="L2" s="1" t="s">
        <v>1627</v>
      </c>
      <c r="M2" s="1" t="s">
        <v>1630</v>
      </c>
    </row>
    <row r="3" spans="1:13" x14ac:dyDescent="0.2">
      <c r="A3" s="9" t="s">
        <v>1632</v>
      </c>
      <c r="B3" s="9" t="s">
        <v>1633</v>
      </c>
      <c r="C3" s="10">
        <v>4864469.8531099996</v>
      </c>
      <c r="D3" s="10">
        <v>1609726.0834300001</v>
      </c>
      <c r="E3" s="10">
        <f>IF(C3=0," ",IF(D3/C3*100&gt;200,"свыше 200",IF(D3/C3&gt;0,D3/C3*100,"")))</f>
        <v>33.091500863158899</v>
      </c>
      <c r="F3" s="10">
        <v>1610794.21291</v>
      </c>
      <c r="G3" s="10">
        <f>IF(F3=0," ",IF(D3/F3*100&gt;200,"свыше 200",IF(D3/F3&gt;0,D3/F3*100,"")))</f>
        <v>99.933689265119085</v>
      </c>
      <c r="H3" s="10">
        <v>2302428.0456099999</v>
      </c>
      <c r="I3" s="10">
        <v>591766.48291999998</v>
      </c>
      <c r="J3" s="10">
        <f>IF(H3=0," ",IF(I3/H3*100&gt;200,"свыше 200",IF(I3/H3&gt;0,I3/H3*100,"")))</f>
        <v>25.701844800245162</v>
      </c>
      <c r="K3" s="10">
        <v>600330.16954000003</v>
      </c>
      <c r="L3" s="10">
        <f>IF(K3=0," ",IF(I3/K3*100&gt;200,"свыше 200",IF(I3/K3&gt;0,I3/K3*100,"")))</f>
        <v>98.573503872616968</v>
      </c>
      <c r="M3" s="10">
        <v>175737.23037</v>
      </c>
    </row>
    <row r="4" spans="1:13" ht="25.5" x14ac:dyDescent="0.2">
      <c r="A4" s="9" t="s">
        <v>1634</v>
      </c>
      <c r="B4" s="9" t="s">
        <v>1635</v>
      </c>
      <c r="C4" s="10">
        <v>101364.03029</v>
      </c>
      <c r="D4" s="10">
        <v>46764.187720000002</v>
      </c>
      <c r="E4" s="10">
        <f t="shared" ref="E4:E67" si="0">IF(C4=0," ",IF(D4/C4*100&gt;200,"свыше 200",IF(D4/C4&gt;0,D4/C4*100,"")))</f>
        <v>46.134893794385256</v>
      </c>
      <c r="F4" s="10">
        <v>51073.315410000003</v>
      </c>
      <c r="G4" s="10">
        <f t="shared" ref="G4:G67" si="1">IF(F4=0," ",IF(D4/F4*100&gt;200,"свыше 200",IF(D4/F4&gt;0,D4/F4*100,"")))</f>
        <v>91.562858891364854</v>
      </c>
      <c r="H4" s="10">
        <v>1924.12411</v>
      </c>
      <c r="I4" s="10">
        <v>857.60032999999999</v>
      </c>
      <c r="J4" s="10">
        <f t="shared" ref="J4:J67" si="2">IF(H4=0," ",IF(I4/H4*100&gt;200,"свыше 200",IF(I4/H4&gt;0,I4/H4*100,"")))</f>
        <v>44.570946621525366</v>
      </c>
      <c r="K4" s="10">
        <v>657.34583999999995</v>
      </c>
      <c r="L4" s="10">
        <f t="shared" ref="L4:L67" si="3">IF(K4=0," ",IF(I4/K4*100&gt;200,"свыше 200",IF(I4/K4&gt;0,I4/K4*100,"")))</f>
        <v>130.46409938488392</v>
      </c>
      <c r="M4" s="10">
        <v>246.88806</v>
      </c>
    </row>
    <row r="5" spans="1:13" ht="25.5" x14ac:dyDescent="0.2">
      <c r="A5" s="9" t="s">
        <v>1636</v>
      </c>
      <c r="B5" s="9" t="s">
        <v>1637</v>
      </c>
      <c r="C5" s="10">
        <v>240863.6483</v>
      </c>
      <c r="D5" s="10">
        <v>111544.1805</v>
      </c>
      <c r="E5" s="10">
        <f t="shared" si="0"/>
        <v>46.310093402334303</v>
      </c>
      <c r="F5" s="10">
        <v>110843.70243999999</v>
      </c>
      <c r="G5" s="10">
        <f t="shared" si="1"/>
        <v>100.63195115697185</v>
      </c>
      <c r="H5" s="10">
        <v>149211.15742999999</v>
      </c>
      <c r="I5" s="10">
        <v>69490.916469999996</v>
      </c>
      <c r="J5" s="10">
        <f t="shared" si="2"/>
        <v>46.572198531869532</v>
      </c>
      <c r="K5" s="10">
        <v>64611.557769999999</v>
      </c>
      <c r="L5" s="10">
        <f t="shared" si="3"/>
        <v>107.55183572166642</v>
      </c>
      <c r="M5" s="10">
        <v>21087.897129999998</v>
      </c>
    </row>
    <row r="6" spans="1:13" ht="25.5" x14ac:dyDescent="0.2">
      <c r="A6" s="9" t="s">
        <v>1638</v>
      </c>
      <c r="B6" s="9" t="s">
        <v>1639</v>
      </c>
      <c r="C6" s="10">
        <v>1217101.0173599999</v>
      </c>
      <c r="D6" s="10">
        <v>547426.78104999999</v>
      </c>
      <c r="E6" s="10">
        <f t="shared" si="0"/>
        <v>44.977924859303563</v>
      </c>
      <c r="F6" s="10">
        <v>532857.55446999997</v>
      </c>
      <c r="G6" s="10">
        <f t="shared" si="1"/>
        <v>102.73416909599622</v>
      </c>
      <c r="H6" s="10">
        <v>203871.14387999999</v>
      </c>
      <c r="I6" s="10">
        <v>91400.231700000004</v>
      </c>
      <c r="J6" s="10">
        <f t="shared" si="2"/>
        <v>44.832353397594524</v>
      </c>
      <c r="K6" s="10">
        <v>74117.058430000005</v>
      </c>
      <c r="L6" s="10">
        <f t="shared" si="3"/>
        <v>123.31875230359167</v>
      </c>
      <c r="M6" s="10">
        <v>21976.572960000005</v>
      </c>
    </row>
    <row r="7" spans="1:13" x14ac:dyDescent="0.2">
      <c r="A7" s="9" t="s">
        <v>1640</v>
      </c>
      <c r="B7" s="9" t="s">
        <v>1641</v>
      </c>
      <c r="C7" s="10">
        <v>83932.260540000003</v>
      </c>
      <c r="D7" s="10">
        <v>26268.02766</v>
      </c>
      <c r="E7" s="10">
        <f t="shared" si="0"/>
        <v>31.296699851758813</v>
      </c>
      <c r="F7" s="10">
        <v>30601.661400000001</v>
      </c>
      <c r="G7" s="10">
        <f t="shared" si="1"/>
        <v>85.838567117797069</v>
      </c>
      <c r="H7" s="10">
        <v>83938.114539999995</v>
      </c>
      <c r="I7" s="10">
        <v>26268.44066</v>
      </c>
      <c r="J7" s="10">
        <f t="shared" si="2"/>
        <v>31.295009190946267</v>
      </c>
      <c r="K7" s="10">
        <v>30601.661400000001</v>
      </c>
      <c r="L7" s="10">
        <f t="shared" si="3"/>
        <v>85.83991671772435</v>
      </c>
      <c r="M7" s="10">
        <v>5305.3693700000003</v>
      </c>
    </row>
    <row r="8" spans="1:13" ht="25.5" x14ac:dyDescent="0.2">
      <c r="A8" s="9" t="s">
        <v>1642</v>
      </c>
      <c r="B8" s="9" t="s">
        <v>1643</v>
      </c>
      <c r="C8" s="10">
        <v>313621.53879000002</v>
      </c>
      <c r="D8" s="10">
        <v>140104.95118999999</v>
      </c>
      <c r="E8" s="10">
        <f t="shared" si="0"/>
        <v>44.673255456416157</v>
      </c>
      <c r="F8" s="10">
        <v>130557.07724</v>
      </c>
      <c r="G8" s="10">
        <f t="shared" si="1"/>
        <v>107.31317991474975</v>
      </c>
      <c r="H8" s="10">
        <v>110975.28696</v>
      </c>
      <c r="I8" s="10">
        <v>49333.748070000001</v>
      </c>
      <c r="J8" s="10">
        <f t="shared" si="2"/>
        <v>44.454715478935313</v>
      </c>
      <c r="K8" s="10">
        <v>42399.714540000001</v>
      </c>
      <c r="L8" s="10">
        <f t="shared" si="3"/>
        <v>116.3539627689201</v>
      </c>
      <c r="M8" s="10">
        <v>12341.967730000004</v>
      </c>
    </row>
    <row r="9" spans="1:13" x14ac:dyDescent="0.2">
      <c r="A9" s="9" t="s">
        <v>1644</v>
      </c>
      <c r="B9" s="9" t="s">
        <v>1645</v>
      </c>
      <c r="C9" s="10">
        <v>190107.88039999999</v>
      </c>
      <c r="D9" s="10">
        <v>67603.120150000002</v>
      </c>
      <c r="E9" s="10">
        <f t="shared" si="0"/>
        <v>35.560398657729714</v>
      </c>
      <c r="F9" s="10">
        <v>11678.79853</v>
      </c>
      <c r="G9" s="10" t="str">
        <f t="shared" si="1"/>
        <v>свыше 200</v>
      </c>
      <c r="H9" s="10">
        <v>109540.48387</v>
      </c>
      <c r="I9" s="10">
        <v>65451.110130000001</v>
      </c>
      <c r="J9" s="10">
        <f t="shared" si="2"/>
        <v>59.750612575051065</v>
      </c>
      <c r="K9" s="10">
        <v>9173.3773999999994</v>
      </c>
      <c r="L9" s="10" t="str">
        <f t="shared" si="3"/>
        <v>свыше 200</v>
      </c>
      <c r="M9" s="10">
        <v>58162.940050000005</v>
      </c>
    </row>
    <row r="10" spans="1:13" x14ac:dyDescent="0.2">
      <c r="A10" s="9" t="s">
        <v>1646</v>
      </c>
      <c r="B10" s="9" t="s">
        <v>1647</v>
      </c>
      <c r="C10" s="10">
        <v>881028.09678999998</v>
      </c>
      <c r="D10" s="10"/>
      <c r="E10" s="10" t="str">
        <f t="shared" si="0"/>
        <v/>
      </c>
      <c r="F10" s="10"/>
      <c r="G10" s="10" t="str">
        <f t="shared" si="1"/>
        <v xml:space="preserve"> </v>
      </c>
      <c r="H10" s="10">
        <v>853111.20869999996</v>
      </c>
      <c r="I10" s="10"/>
      <c r="J10" s="10"/>
      <c r="K10" s="10"/>
      <c r="L10" s="10"/>
      <c r="M10" s="10"/>
    </row>
    <row r="11" spans="1:13" x14ac:dyDescent="0.2">
      <c r="A11" s="9" t="s">
        <v>1649</v>
      </c>
      <c r="B11" s="9" t="s">
        <v>1650</v>
      </c>
      <c r="C11" s="10">
        <v>500</v>
      </c>
      <c r="D11" s="10"/>
      <c r="E11" s="10" t="str">
        <f t="shared" si="0"/>
        <v/>
      </c>
      <c r="F11" s="10"/>
      <c r="G11" s="10" t="str">
        <f t="shared" si="1"/>
        <v xml:space="preserve"> </v>
      </c>
      <c r="H11" s="10"/>
      <c r="I11" s="10"/>
      <c r="J11" s="10"/>
      <c r="K11" s="10"/>
      <c r="L11" s="10"/>
      <c r="M11" s="10"/>
    </row>
    <row r="12" spans="1:13" x14ac:dyDescent="0.2">
      <c r="A12" s="9" t="s">
        <v>1651</v>
      </c>
      <c r="B12" s="9" t="s">
        <v>1652</v>
      </c>
      <c r="C12" s="10">
        <v>1835951.3806400001</v>
      </c>
      <c r="D12" s="10">
        <v>670014.83516000002</v>
      </c>
      <c r="E12" s="10">
        <f t="shared" si="0"/>
        <v>36.494149149332998</v>
      </c>
      <c r="F12" s="10">
        <v>743182.10342000006</v>
      </c>
      <c r="G12" s="10">
        <f t="shared" si="1"/>
        <v>90.154866765050386</v>
      </c>
      <c r="H12" s="10">
        <v>789856.52612000005</v>
      </c>
      <c r="I12" s="10">
        <v>288964.43556000001</v>
      </c>
      <c r="J12" s="10">
        <f t="shared" si="2"/>
        <v>36.584420841526182</v>
      </c>
      <c r="K12" s="10">
        <v>378769.45416000002</v>
      </c>
      <c r="L12" s="10">
        <f t="shared" si="3"/>
        <v>76.290321826726682</v>
      </c>
      <c r="M12" s="10">
        <v>56615.59507000001</v>
      </c>
    </row>
    <row r="13" spans="1:13" x14ac:dyDescent="0.2">
      <c r="A13" s="9" t="s">
        <v>1653</v>
      </c>
      <c r="B13" s="9" t="s">
        <v>1654</v>
      </c>
      <c r="C13" s="10">
        <v>15179.7</v>
      </c>
      <c r="D13" s="10">
        <v>6758.3496100000002</v>
      </c>
      <c r="E13" s="10">
        <f t="shared" si="0"/>
        <v>44.522287067596857</v>
      </c>
      <c r="F13" s="10">
        <v>6668.9972299999999</v>
      </c>
      <c r="G13" s="10">
        <f t="shared" si="1"/>
        <v>101.33981732063188</v>
      </c>
      <c r="H13" s="10">
        <v>15179.7</v>
      </c>
      <c r="I13" s="10">
        <v>6796.12745</v>
      </c>
      <c r="J13" s="10">
        <f t="shared" si="2"/>
        <v>44.771157862144833</v>
      </c>
      <c r="K13" s="10">
        <v>6691.0540300000002</v>
      </c>
      <c r="L13" s="10">
        <f t="shared" si="3"/>
        <v>101.57035677083002</v>
      </c>
      <c r="M13" s="10">
        <v>1245.2232000000004</v>
      </c>
    </row>
    <row r="14" spans="1:13" x14ac:dyDescent="0.2">
      <c r="A14" s="9" t="s">
        <v>1655</v>
      </c>
      <c r="B14" s="9" t="s">
        <v>1656</v>
      </c>
      <c r="C14" s="10">
        <v>15179.7</v>
      </c>
      <c r="D14" s="10">
        <v>6758.3496100000002</v>
      </c>
      <c r="E14" s="10">
        <f t="shared" si="0"/>
        <v>44.522287067596857</v>
      </c>
      <c r="F14" s="10">
        <v>6668.9972299999999</v>
      </c>
      <c r="G14" s="10">
        <f t="shared" si="1"/>
        <v>101.33981732063188</v>
      </c>
      <c r="H14" s="10">
        <v>15179.7</v>
      </c>
      <c r="I14" s="10">
        <v>6796.12745</v>
      </c>
      <c r="J14" s="10">
        <f t="shared" si="2"/>
        <v>44.771157862144833</v>
      </c>
      <c r="K14" s="10">
        <v>6691.0540300000002</v>
      </c>
      <c r="L14" s="10">
        <f t="shared" si="3"/>
        <v>101.57035677083002</v>
      </c>
      <c r="M14" s="10">
        <v>1245.2232000000004</v>
      </c>
    </row>
    <row r="15" spans="1:13" x14ac:dyDescent="0.2">
      <c r="A15" s="9" t="s">
        <v>1657</v>
      </c>
      <c r="B15" s="9" t="s">
        <v>1658</v>
      </c>
      <c r="C15" s="10">
        <v>515220.87316000002</v>
      </c>
      <c r="D15" s="10">
        <v>192466.74807999999</v>
      </c>
      <c r="E15" s="10">
        <f t="shared" si="0"/>
        <v>37.356162785010092</v>
      </c>
      <c r="F15" s="10">
        <v>178016.89577999999</v>
      </c>
      <c r="G15" s="10">
        <f t="shared" si="1"/>
        <v>108.11712407223281</v>
      </c>
      <c r="H15" s="10">
        <v>400565.22823000001</v>
      </c>
      <c r="I15" s="10">
        <v>148261.11605000001</v>
      </c>
      <c r="J15" s="10">
        <f t="shared" si="2"/>
        <v>37.012977063718111</v>
      </c>
      <c r="K15" s="10">
        <v>134580.96625999999</v>
      </c>
      <c r="L15" s="10">
        <f t="shared" si="3"/>
        <v>110.16499596500967</v>
      </c>
      <c r="M15" s="10">
        <v>35148.146300000008</v>
      </c>
    </row>
    <row r="16" spans="1:13" x14ac:dyDescent="0.2">
      <c r="A16" s="9" t="s">
        <v>1659</v>
      </c>
      <c r="B16" s="9" t="s">
        <v>1660</v>
      </c>
      <c r="C16" s="10">
        <v>83613.899999999994</v>
      </c>
      <c r="D16" s="10">
        <v>27440.623200000002</v>
      </c>
      <c r="E16" s="10">
        <f t="shared" si="0"/>
        <v>32.818255337928264</v>
      </c>
      <c r="F16" s="10">
        <v>29588.718990000001</v>
      </c>
      <c r="G16" s="10">
        <f t="shared" si="1"/>
        <v>92.740152790237445</v>
      </c>
      <c r="H16" s="10">
        <v>83613.899999999994</v>
      </c>
      <c r="I16" s="10">
        <v>27440.623200000002</v>
      </c>
      <c r="J16" s="10">
        <f t="shared" si="2"/>
        <v>32.818255337928264</v>
      </c>
      <c r="K16" s="10">
        <v>29588.718990000001</v>
      </c>
      <c r="L16" s="10">
        <f t="shared" si="3"/>
        <v>92.740152790237445</v>
      </c>
      <c r="M16" s="10">
        <v>5156.8103500000034</v>
      </c>
    </row>
    <row r="17" spans="1:13" ht="25.5" x14ac:dyDescent="0.2">
      <c r="A17" s="9" t="s">
        <v>1661</v>
      </c>
      <c r="B17" s="9" t="s">
        <v>1662</v>
      </c>
      <c r="C17" s="10">
        <v>241446.02674</v>
      </c>
      <c r="D17" s="10">
        <v>95125.724130000002</v>
      </c>
      <c r="E17" s="10">
        <f t="shared" si="0"/>
        <v>39.398339005361095</v>
      </c>
      <c r="F17" s="10">
        <v>88203.305200000003</v>
      </c>
      <c r="G17" s="10">
        <f t="shared" si="1"/>
        <v>107.8482534348384</v>
      </c>
      <c r="H17" s="10">
        <v>145930.35509</v>
      </c>
      <c r="I17" s="10">
        <v>56980.27764</v>
      </c>
      <c r="J17" s="10">
        <f t="shared" si="2"/>
        <v>39.046213246626046</v>
      </c>
      <c r="K17" s="10">
        <v>50350.479579999999</v>
      </c>
      <c r="L17" s="10">
        <f t="shared" si="3"/>
        <v>113.16729873340365</v>
      </c>
      <c r="M17" s="10">
        <v>14166.131679999999</v>
      </c>
    </row>
    <row r="18" spans="1:13" x14ac:dyDescent="0.2">
      <c r="A18" s="9" t="s">
        <v>1663</v>
      </c>
      <c r="B18" s="9" t="s">
        <v>1664</v>
      </c>
      <c r="C18" s="10">
        <v>188530.04642</v>
      </c>
      <c r="D18" s="10">
        <v>69759.095969999995</v>
      </c>
      <c r="E18" s="10">
        <f t="shared" si="0"/>
        <v>37.001580010537609</v>
      </c>
      <c r="F18" s="10">
        <v>59957.075980000001</v>
      </c>
      <c r="G18" s="10">
        <f t="shared" si="1"/>
        <v>116.34839563101723</v>
      </c>
      <c r="H18" s="10">
        <v>171020.97313999999</v>
      </c>
      <c r="I18" s="10">
        <v>63840.215210000002</v>
      </c>
      <c r="J18" s="10">
        <f t="shared" si="2"/>
        <v>37.328880802087106</v>
      </c>
      <c r="K18" s="10">
        <v>54641.767690000001</v>
      </c>
      <c r="L18" s="10">
        <f t="shared" si="3"/>
        <v>116.83409580046111</v>
      </c>
      <c r="M18" s="10">
        <v>15825.204270000002</v>
      </c>
    </row>
    <row r="19" spans="1:13" x14ac:dyDescent="0.2">
      <c r="A19" s="9" t="s">
        <v>1665</v>
      </c>
      <c r="B19" s="9" t="s">
        <v>1666</v>
      </c>
      <c r="C19" s="10">
        <v>1630.9</v>
      </c>
      <c r="D19" s="10">
        <v>141.30477999999999</v>
      </c>
      <c r="E19" s="10">
        <f t="shared" si="0"/>
        <v>8.6642209822797209</v>
      </c>
      <c r="F19" s="10">
        <v>267.79561000000001</v>
      </c>
      <c r="G19" s="10">
        <f t="shared" si="1"/>
        <v>52.76590605798205</v>
      </c>
      <c r="H19" s="10"/>
      <c r="I19" s="10"/>
      <c r="J19" s="10"/>
      <c r="K19" s="10"/>
      <c r="L19" s="10"/>
      <c r="M19" s="10"/>
    </row>
    <row r="20" spans="1:13" x14ac:dyDescent="0.2">
      <c r="A20" s="9" t="s">
        <v>1667</v>
      </c>
      <c r="B20" s="9" t="s">
        <v>1668</v>
      </c>
      <c r="C20" s="10">
        <v>10547520.93681</v>
      </c>
      <c r="D20" s="10">
        <v>3329197.5954800001</v>
      </c>
      <c r="E20" s="10">
        <f t="shared" si="0"/>
        <v>31.563792244880673</v>
      </c>
      <c r="F20" s="10">
        <v>2550321.03528</v>
      </c>
      <c r="G20" s="10">
        <f t="shared" si="1"/>
        <v>130.54033391974463</v>
      </c>
      <c r="H20" s="10">
        <v>9111520.8797500003</v>
      </c>
      <c r="I20" s="10">
        <v>2764746.13325</v>
      </c>
      <c r="J20" s="10">
        <f t="shared" si="2"/>
        <v>30.34340995030303</v>
      </c>
      <c r="K20" s="10">
        <v>1894870.20096</v>
      </c>
      <c r="L20" s="10">
        <f t="shared" si="3"/>
        <v>145.90688754561097</v>
      </c>
      <c r="M20" s="10">
        <v>704820.30884000007</v>
      </c>
    </row>
    <row r="21" spans="1:13" x14ac:dyDescent="0.2">
      <c r="A21" s="9" t="s">
        <v>1669</v>
      </c>
      <c r="B21" s="9" t="s">
        <v>1670</v>
      </c>
      <c r="C21" s="10">
        <v>306777.03860999999</v>
      </c>
      <c r="D21" s="10">
        <v>108106.30492</v>
      </c>
      <c r="E21" s="10">
        <f t="shared" si="0"/>
        <v>35.239373001912817</v>
      </c>
      <c r="F21" s="10">
        <v>90372.773809999999</v>
      </c>
      <c r="G21" s="10">
        <f t="shared" si="1"/>
        <v>119.62264779797844</v>
      </c>
      <c r="H21" s="10">
        <v>306777.03860999999</v>
      </c>
      <c r="I21" s="10">
        <v>108106.30492</v>
      </c>
      <c r="J21" s="10">
        <f t="shared" si="2"/>
        <v>35.239373001912817</v>
      </c>
      <c r="K21" s="10">
        <v>90372.773809999999</v>
      </c>
      <c r="L21" s="10">
        <f t="shared" si="3"/>
        <v>119.62264779797844</v>
      </c>
      <c r="M21" s="10">
        <v>24594.941630000001</v>
      </c>
    </row>
    <row r="22" spans="1:13" x14ac:dyDescent="0.2">
      <c r="A22" s="9" t="s">
        <v>1671</v>
      </c>
      <c r="B22" s="9" t="s">
        <v>1672</v>
      </c>
      <c r="C22" s="10">
        <v>753780.66014000005</v>
      </c>
      <c r="D22" s="10">
        <v>403545.06091</v>
      </c>
      <c r="E22" s="10">
        <f t="shared" si="0"/>
        <v>53.536138859684911</v>
      </c>
      <c r="F22" s="10">
        <v>335136.66411000001</v>
      </c>
      <c r="G22" s="10">
        <f t="shared" si="1"/>
        <v>120.41208979079255</v>
      </c>
      <c r="H22" s="10">
        <v>740233.98017999995</v>
      </c>
      <c r="I22" s="10">
        <v>399043.58502</v>
      </c>
      <c r="J22" s="10">
        <f t="shared" si="2"/>
        <v>53.907763721271763</v>
      </c>
      <c r="K22" s="10">
        <v>330538.91375000001</v>
      </c>
      <c r="L22" s="10">
        <f t="shared" si="3"/>
        <v>120.72514563952758</v>
      </c>
      <c r="M22" s="10">
        <v>58055.737450000015</v>
      </c>
    </row>
    <row r="23" spans="1:13" x14ac:dyDescent="0.2">
      <c r="A23" s="9" t="s">
        <v>1673</v>
      </c>
      <c r="B23" s="9" t="s">
        <v>1674</v>
      </c>
      <c r="C23" s="10">
        <v>335380.05119000003</v>
      </c>
      <c r="D23" s="10">
        <v>30088.5769</v>
      </c>
      <c r="E23" s="10">
        <f t="shared" si="0"/>
        <v>8.97148676352076</v>
      </c>
      <c r="F23" s="10">
        <v>19506.449189999999</v>
      </c>
      <c r="G23" s="10">
        <f t="shared" si="1"/>
        <v>154.24937981754741</v>
      </c>
      <c r="H23" s="10">
        <v>398997.43741999997</v>
      </c>
      <c r="I23" s="10">
        <v>28180.62889</v>
      </c>
      <c r="J23" s="10">
        <f t="shared" si="2"/>
        <v>7.0628596194055229</v>
      </c>
      <c r="K23" s="10">
        <v>18574.191009999999</v>
      </c>
      <c r="L23" s="10">
        <f t="shared" si="3"/>
        <v>151.71928012815241</v>
      </c>
      <c r="M23" s="10">
        <v>5221.8130700000002</v>
      </c>
    </row>
    <row r="24" spans="1:13" x14ac:dyDescent="0.2">
      <c r="A24" s="9" t="s">
        <v>1675</v>
      </c>
      <c r="B24" s="9" t="s">
        <v>1676</v>
      </c>
      <c r="C24" s="10">
        <v>218497.00299000001</v>
      </c>
      <c r="D24" s="10">
        <v>106746.71893</v>
      </c>
      <c r="E24" s="10">
        <f t="shared" si="0"/>
        <v>48.855003715948222</v>
      </c>
      <c r="F24" s="10">
        <v>102225.60232999999</v>
      </c>
      <c r="G24" s="10">
        <f t="shared" si="1"/>
        <v>104.42268521481061</v>
      </c>
      <c r="H24" s="10">
        <v>218197.00299000001</v>
      </c>
      <c r="I24" s="10">
        <v>106746.71893</v>
      </c>
      <c r="J24" s="10">
        <f t="shared" si="2"/>
        <v>48.922174671158167</v>
      </c>
      <c r="K24" s="10">
        <v>102225.60232999999</v>
      </c>
      <c r="L24" s="10">
        <f t="shared" si="3"/>
        <v>104.42268521481061</v>
      </c>
      <c r="M24" s="10">
        <v>18883.935129999998</v>
      </c>
    </row>
    <row r="25" spans="1:13" x14ac:dyDescent="0.2">
      <c r="A25" s="9" t="s">
        <v>1677</v>
      </c>
      <c r="B25" s="9" t="s">
        <v>1678</v>
      </c>
      <c r="C25" s="10">
        <v>423920.11226999998</v>
      </c>
      <c r="D25" s="10">
        <v>184069.78477999999</v>
      </c>
      <c r="E25" s="10">
        <f t="shared" si="0"/>
        <v>43.420866208575561</v>
      </c>
      <c r="F25" s="10">
        <v>186216.82882</v>
      </c>
      <c r="G25" s="10">
        <f t="shared" si="1"/>
        <v>98.847019330312307</v>
      </c>
      <c r="H25" s="10">
        <v>282574.59846000001</v>
      </c>
      <c r="I25" s="10">
        <v>66060.115160000001</v>
      </c>
      <c r="J25" s="10">
        <f t="shared" si="2"/>
        <v>23.377938257727429</v>
      </c>
      <c r="K25" s="10">
        <v>94960.509739999994</v>
      </c>
      <c r="L25" s="10">
        <f t="shared" si="3"/>
        <v>69.565880955010982</v>
      </c>
      <c r="M25" s="10">
        <v>9403.1327300000048</v>
      </c>
    </row>
    <row r="26" spans="1:13" x14ac:dyDescent="0.2">
      <c r="A26" s="9" t="s">
        <v>1679</v>
      </c>
      <c r="B26" s="9" t="s">
        <v>1680</v>
      </c>
      <c r="C26" s="10">
        <v>7713621.3795299996</v>
      </c>
      <c r="D26" s="10">
        <v>1936381.6464199999</v>
      </c>
      <c r="E26" s="10">
        <f t="shared" si="0"/>
        <v>25.10340540642385</v>
      </c>
      <c r="F26" s="10">
        <v>1585403.6598199999</v>
      </c>
      <c r="G26" s="10">
        <f t="shared" si="1"/>
        <v>122.13808353639403</v>
      </c>
      <c r="H26" s="10">
        <v>6426736.7604</v>
      </c>
      <c r="I26" s="10">
        <v>1504942.8722000001</v>
      </c>
      <c r="J26" s="10">
        <f t="shared" si="2"/>
        <v>23.416905473289255</v>
      </c>
      <c r="K26" s="10">
        <v>1036292.1731</v>
      </c>
      <c r="L26" s="10">
        <f t="shared" si="3"/>
        <v>145.22379993453603</v>
      </c>
      <c r="M26" s="10">
        <v>256497.90137000009</v>
      </c>
    </row>
    <row r="27" spans="1:13" x14ac:dyDescent="0.2">
      <c r="A27" s="9" t="s">
        <v>1681</v>
      </c>
      <c r="B27" s="9" t="s">
        <v>1682</v>
      </c>
      <c r="C27" s="10">
        <v>916.05899999999997</v>
      </c>
      <c r="D27" s="10">
        <v>346.97640000000001</v>
      </c>
      <c r="E27" s="10">
        <f t="shared" si="0"/>
        <v>37.877079969739938</v>
      </c>
      <c r="F27" s="10">
        <v>491.79228000000001</v>
      </c>
      <c r="G27" s="10">
        <f t="shared" si="1"/>
        <v>70.553445857263156</v>
      </c>
      <c r="H27" s="10"/>
      <c r="I27" s="10"/>
      <c r="J27" s="10"/>
      <c r="K27" s="10"/>
      <c r="L27" s="10"/>
      <c r="M27" s="10"/>
    </row>
    <row r="28" spans="1:13" x14ac:dyDescent="0.2">
      <c r="A28" s="9" t="s">
        <v>1683</v>
      </c>
      <c r="B28" s="9" t="s">
        <v>1684</v>
      </c>
      <c r="C28" s="10">
        <v>794628.63308000006</v>
      </c>
      <c r="D28" s="10">
        <v>559912.52622</v>
      </c>
      <c r="E28" s="10">
        <f t="shared" si="0"/>
        <v>70.462163444798776</v>
      </c>
      <c r="F28" s="10">
        <v>230967.26491999999</v>
      </c>
      <c r="G28" s="10" t="str">
        <f t="shared" si="1"/>
        <v>свыше 200</v>
      </c>
      <c r="H28" s="10">
        <v>738004.06169</v>
      </c>
      <c r="I28" s="10">
        <v>551665.90813</v>
      </c>
      <c r="J28" s="10">
        <f t="shared" si="2"/>
        <v>74.751066663062389</v>
      </c>
      <c r="K28" s="10">
        <v>221906.03722</v>
      </c>
      <c r="L28" s="10" t="str">
        <f t="shared" si="3"/>
        <v>свыше 200</v>
      </c>
      <c r="M28" s="10">
        <v>332162.84745999996</v>
      </c>
    </row>
    <row r="29" spans="1:13" x14ac:dyDescent="0.2">
      <c r="A29" s="9" t="s">
        <v>1685</v>
      </c>
      <c r="B29" s="9" t="s">
        <v>1686</v>
      </c>
      <c r="C29" s="10">
        <v>4213260.3557500001</v>
      </c>
      <c r="D29" s="10">
        <v>1018759.24323</v>
      </c>
      <c r="E29" s="10">
        <f t="shared" si="0"/>
        <v>24.179831228318459</v>
      </c>
      <c r="F29" s="10">
        <v>1132317.41059</v>
      </c>
      <c r="G29" s="10">
        <f t="shared" si="1"/>
        <v>89.971171837689056</v>
      </c>
      <c r="H29" s="10">
        <v>2553909.1031200001</v>
      </c>
      <c r="I29" s="10">
        <v>470407.15766000003</v>
      </c>
      <c r="J29" s="10">
        <f t="shared" si="2"/>
        <v>18.419103369235966</v>
      </c>
      <c r="K29" s="10">
        <v>558525.54636000004</v>
      </c>
      <c r="L29" s="10">
        <f t="shared" si="3"/>
        <v>84.2230334361102</v>
      </c>
      <c r="M29" s="10">
        <v>205075.83229000005</v>
      </c>
    </row>
    <row r="30" spans="1:13" x14ac:dyDescent="0.2">
      <c r="A30" s="9" t="s">
        <v>1687</v>
      </c>
      <c r="B30" s="9" t="s">
        <v>1688</v>
      </c>
      <c r="C30" s="10">
        <v>374961.44712000003</v>
      </c>
      <c r="D30" s="10">
        <v>52684.697999999997</v>
      </c>
      <c r="E30" s="10">
        <f t="shared" si="0"/>
        <v>14.050697319593809</v>
      </c>
      <c r="F30" s="10">
        <v>37994.119480000001</v>
      </c>
      <c r="G30" s="10">
        <f t="shared" si="1"/>
        <v>138.66540064899539</v>
      </c>
      <c r="H30" s="10">
        <v>139482.24419</v>
      </c>
      <c r="I30" s="10">
        <v>8595.5759799999996</v>
      </c>
      <c r="J30" s="10">
        <f t="shared" si="2"/>
        <v>6.1624875839331015</v>
      </c>
      <c r="K30" s="10"/>
      <c r="L30" s="10" t="str">
        <f t="shared" si="3"/>
        <v xml:space="preserve"> </v>
      </c>
      <c r="M30" s="10">
        <v>69.349490000000515</v>
      </c>
    </row>
    <row r="31" spans="1:13" x14ac:dyDescent="0.2">
      <c r="A31" s="9" t="s">
        <v>1689</v>
      </c>
      <c r="B31" s="9" t="s">
        <v>1690</v>
      </c>
      <c r="C31" s="10">
        <v>1675587.1495099999</v>
      </c>
      <c r="D31" s="10">
        <v>364484.80089000001</v>
      </c>
      <c r="E31" s="10">
        <f t="shared" si="0"/>
        <v>21.752661507137251</v>
      </c>
      <c r="F31" s="10">
        <v>675427.52922000003</v>
      </c>
      <c r="G31" s="10">
        <f t="shared" si="1"/>
        <v>53.963569016933</v>
      </c>
      <c r="H31" s="10">
        <v>1329309.50205</v>
      </c>
      <c r="I31" s="10">
        <v>266717.25555</v>
      </c>
      <c r="J31" s="10">
        <f t="shared" si="2"/>
        <v>20.064345823051809</v>
      </c>
      <c r="K31" s="10">
        <v>516143.37254000001</v>
      </c>
      <c r="L31" s="10">
        <f t="shared" si="3"/>
        <v>51.675032508400555</v>
      </c>
      <c r="M31" s="10">
        <v>90521.946490000002</v>
      </c>
    </row>
    <row r="32" spans="1:13" x14ac:dyDescent="0.2">
      <c r="A32" s="9" t="s">
        <v>1691</v>
      </c>
      <c r="B32" s="9" t="s">
        <v>1692</v>
      </c>
      <c r="C32" s="10">
        <v>1653779.83213</v>
      </c>
      <c r="D32" s="10">
        <v>454870.07796999998</v>
      </c>
      <c r="E32" s="10">
        <f t="shared" si="0"/>
        <v>27.504875143152891</v>
      </c>
      <c r="F32" s="10">
        <v>302094.76043000002</v>
      </c>
      <c r="G32" s="10">
        <f t="shared" si="1"/>
        <v>150.5719852017759</v>
      </c>
      <c r="H32" s="10">
        <v>494552.82682000002</v>
      </c>
      <c r="I32" s="10">
        <v>66032.848370000007</v>
      </c>
      <c r="J32" s="10">
        <f t="shared" si="2"/>
        <v>13.352031327895666</v>
      </c>
      <c r="K32" s="10"/>
      <c r="L32" s="10" t="str">
        <f t="shared" si="3"/>
        <v xml:space="preserve"> </v>
      </c>
      <c r="M32" s="10">
        <v>45642.689430000006</v>
      </c>
    </row>
    <row r="33" spans="1:13" x14ac:dyDescent="0.2">
      <c r="A33" s="9" t="s">
        <v>1693</v>
      </c>
      <c r="B33" s="9" t="s">
        <v>1694</v>
      </c>
      <c r="C33" s="10">
        <v>508931.92699000001</v>
      </c>
      <c r="D33" s="10">
        <v>146719.66636999999</v>
      </c>
      <c r="E33" s="10">
        <f t="shared" si="0"/>
        <v>28.828937346837524</v>
      </c>
      <c r="F33" s="10">
        <v>116801.00146</v>
      </c>
      <c r="G33" s="10">
        <f t="shared" si="1"/>
        <v>125.61507567231436</v>
      </c>
      <c r="H33" s="10">
        <v>590564.53006000002</v>
      </c>
      <c r="I33" s="10">
        <v>129061.47775999999</v>
      </c>
      <c r="J33" s="10">
        <f t="shared" si="2"/>
        <v>21.853916242969696</v>
      </c>
      <c r="K33" s="10">
        <v>42382.173820000004</v>
      </c>
      <c r="L33" s="10" t="str">
        <f t="shared" si="3"/>
        <v>свыше 200</v>
      </c>
      <c r="M33" s="10">
        <v>68841.846879999997</v>
      </c>
    </row>
    <row r="34" spans="1:13" x14ac:dyDescent="0.2">
      <c r="A34" s="9" t="s">
        <v>1695</v>
      </c>
      <c r="B34" s="9" t="s">
        <v>1696</v>
      </c>
      <c r="C34" s="10">
        <v>142967.61592000001</v>
      </c>
      <c r="D34" s="10">
        <v>8456.5292300000001</v>
      </c>
      <c r="E34" s="10">
        <f t="shared" si="0"/>
        <v>5.9149963266730259</v>
      </c>
      <c r="F34" s="10">
        <v>5660.6948000000002</v>
      </c>
      <c r="G34" s="10">
        <f t="shared" si="1"/>
        <v>149.39030505583872</v>
      </c>
      <c r="H34" s="10">
        <v>30017.375609999999</v>
      </c>
      <c r="I34" s="10">
        <v>5801.1338299999998</v>
      </c>
      <c r="J34" s="10">
        <f t="shared" si="2"/>
        <v>19.325919445360867</v>
      </c>
      <c r="K34" s="10">
        <v>5062.7334799999999</v>
      </c>
      <c r="L34" s="10">
        <f t="shared" si="3"/>
        <v>114.58501327231627</v>
      </c>
      <c r="M34" s="10">
        <v>1308.9285799999998</v>
      </c>
    </row>
    <row r="35" spans="1:13" x14ac:dyDescent="0.2">
      <c r="A35" s="9" t="s">
        <v>1697</v>
      </c>
      <c r="B35" s="9" t="s">
        <v>1698</v>
      </c>
      <c r="C35" s="10">
        <v>18.796469999999999</v>
      </c>
      <c r="D35" s="10">
        <v>4.05</v>
      </c>
      <c r="E35" s="10">
        <f t="shared" si="0"/>
        <v>21.546598909263281</v>
      </c>
      <c r="F35" s="10">
        <v>6</v>
      </c>
      <c r="G35" s="10">
        <f t="shared" si="1"/>
        <v>67.5</v>
      </c>
      <c r="H35" s="10"/>
      <c r="I35" s="10"/>
      <c r="J35" s="10"/>
      <c r="K35" s="10"/>
      <c r="L35" s="10"/>
      <c r="M35" s="10"/>
    </row>
    <row r="36" spans="1:13" x14ac:dyDescent="0.2">
      <c r="A36" s="9" t="s">
        <v>1699</v>
      </c>
      <c r="B36" s="9" t="s">
        <v>1700</v>
      </c>
      <c r="C36" s="10">
        <v>23090.508089999999</v>
      </c>
      <c r="D36" s="10">
        <v>1700.1931500000001</v>
      </c>
      <c r="E36" s="10">
        <f t="shared" si="0"/>
        <v>7.3631690709149753</v>
      </c>
      <c r="F36" s="10">
        <v>1597.8559600000001</v>
      </c>
      <c r="G36" s="10">
        <f t="shared" si="1"/>
        <v>106.40465677519518</v>
      </c>
      <c r="H36" s="10">
        <v>20018.675609999998</v>
      </c>
      <c r="I36" s="10">
        <v>1700.1931500000001</v>
      </c>
      <c r="J36" s="10">
        <f t="shared" si="2"/>
        <v>8.4930351194196714</v>
      </c>
      <c r="K36" s="10">
        <v>1540.89896</v>
      </c>
      <c r="L36" s="10">
        <f t="shared" si="3"/>
        <v>110.33774401405267</v>
      </c>
      <c r="M36" s="10">
        <v>430.24779000000012</v>
      </c>
    </row>
    <row r="37" spans="1:13" x14ac:dyDescent="0.2">
      <c r="A37" s="9" t="s">
        <v>1701</v>
      </c>
      <c r="B37" s="9" t="s">
        <v>1702</v>
      </c>
      <c r="C37" s="10">
        <v>119858.31136000001</v>
      </c>
      <c r="D37" s="10">
        <v>6752.2860799999999</v>
      </c>
      <c r="E37" s="10">
        <f t="shared" si="0"/>
        <v>5.6335568250408556</v>
      </c>
      <c r="F37" s="10">
        <v>4056.8388399999999</v>
      </c>
      <c r="G37" s="10">
        <f t="shared" si="1"/>
        <v>166.44205861527394</v>
      </c>
      <c r="H37" s="10">
        <v>9998.7000000000007</v>
      </c>
      <c r="I37" s="10">
        <v>4100.9406799999997</v>
      </c>
      <c r="J37" s="10">
        <f t="shared" si="2"/>
        <v>41.014738716033079</v>
      </c>
      <c r="K37" s="10">
        <v>3521.8345199999999</v>
      </c>
      <c r="L37" s="10">
        <f t="shared" si="3"/>
        <v>116.4433097782232</v>
      </c>
      <c r="M37" s="10">
        <v>878.68078999999989</v>
      </c>
    </row>
    <row r="38" spans="1:13" x14ac:dyDescent="0.2">
      <c r="A38" s="9" t="s">
        <v>1703</v>
      </c>
      <c r="B38" s="9" t="s">
        <v>1704</v>
      </c>
      <c r="C38" s="10">
        <v>15494163.07241</v>
      </c>
      <c r="D38" s="10">
        <v>6778514.9274399998</v>
      </c>
      <c r="E38" s="10">
        <f t="shared" si="0"/>
        <v>43.748829128501313</v>
      </c>
      <c r="F38" s="10">
        <v>6638005.8238700004</v>
      </c>
      <c r="G38" s="10">
        <f t="shared" si="1"/>
        <v>102.11673667210015</v>
      </c>
      <c r="H38" s="10">
        <v>10536756.67165</v>
      </c>
      <c r="I38" s="10">
        <v>4798984.5863899998</v>
      </c>
      <c r="J38" s="10">
        <f t="shared" si="2"/>
        <v>45.5451780461255</v>
      </c>
      <c r="K38" s="10">
        <v>4436190.9200600004</v>
      </c>
      <c r="L38" s="10">
        <f t="shared" si="3"/>
        <v>108.17804447255604</v>
      </c>
      <c r="M38" s="10">
        <v>953803.60925999982</v>
      </c>
    </row>
    <row r="39" spans="1:13" x14ac:dyDescent="0.2">
      <c r="A39" s="9" t="s">
        <v>1705</v>
      </c>
      <c r="B39" s="9" t="s">
        <v>1706</v>
      </c>
      <c r="C39" s="10">
        <v>5258036.6712699998</v>
      </c>
      <c r="D39" s="10">
        <v>2330282.81042</v>
      </c>
      <c r="E39" s="10">
        <f t="shared" si="0"/>
        <v>44.318496733822798</v>
      </c>
      <c r="F39" s="10">
        <v>2177193.45487</v>
      </c>
      <c r="G39" s="10">
        <f t="shared" si="1"/>
        <v>107.03149989761202</v>
      </c>
      <c r="H39" s="10">
        <v>3248408.3306800001</v>
      </c>
      <c r="I39" s="10">
        <v>1537593.07091</v>
      </c>
      <c r="J39" s="10">
        <f t="shared" si="2"/>
        <v>47.333737461143947</v>
      </c>
      <c r="K39" s="10">
        <v>1330314.8302</v>
      </c>
      <c r="L39" s="10">
        <f t="shared" si="3"/>
        <v>115.58114184736539</v>
      </c>
      <c r="M39" s="10">
        <v>309464.78520000004</v>
      </c>
    </row>
    <row r="40" spans="1:13" x14ac:dyDescent="0.2">
      <c r="A40" s="9" t="s">
        <v>1707</v>
      </c>
      <c r="B40" s="9" t="s">
        <v>1708</v>
      </c>
      <c r="C40" s="10">
        <v>6639387.3727200003</v>
      </c>
      <c r="D40" s="10">
        <v>2878901.6282799998</v>
      </c>
      <c r="E40" s="10">
        <f t="shared" si="0"/>
        <v>43.360952850994472</v>
      </c>
      <c r="F40" s="10">
        <v>2865451.1543999999</v>
      </c>
      <c r="G40" s="10">
        <f t="shared" si="1"/>
        <v>100.4694016109591</v>
      </c>
      <c r="H40" s="10">
        <v>5132583.3207900003</v>
      </c>
      <c r="I40" s="10">
        <v>2377158.5372899999</v>
      </c>
      <c r="J40" s="10">
        <f t="shared" si="2"/>
        <v>46.315050116402411</v>
      </c>
      <c r="K40" s="10">
        <v>2220865.0413199998</v>
      </c>
      <c r="L40" s="10">
        <f t="shared" si="3"/>
        <v>107.03750534418359</v>
      </c>
      <c r="M40" s="10">
        <v>459589.55593999987</v>
      </c>
    </row>
    <row r="41" spans="1:13" x14ac:dyDescent="0.2">
      <c r="A41" s="9" t="s">
        <v>1709</v>
      </c>
      <c r="B41" s="9" t="s">
        <v>1710</v>
      </c>
      <c r="C41" s="10">
        <v>1206460.44627</v>
      </c>
      <c r="D41" s="10">
        <v>562703.52792000002</v>
      </c>
      <c r="E41" s="10">
        <f t="shared" si="0"/>
        <v>46.640860018221417</v>
      </c>
      <c r="F41" s="10">
        <v>568456.73030000005</v>
      </c>
      <c r="G41" s="10">
        <f t="shared" si="1"/>
        <v>98.987926068363407</v>
      </c>
      <c r="H41" s="10">
        <v>251792.39801</v>
      </c>
      <c r="I41" s="10">
        <v>78970.981190000006</v>
      </c>
      <c r="J41" s="10">
        <f t="shared" si="2"/>
        <v>31.363528769785837</v>
      </c>
      <c r="K41" s="10">
        <v>73181.779859999995</v>
      </c>
      <c r="L41" s="10">
        <f t="shared" si="3"/>
        <v>107.91071403438808</v>
      </c>
      <c r="M41" s="10">
        <v>5910.6752800000104</v>
      </c>
    </row>
    <row r="42" spans="1:13" x14ac:dyDescent="0.2">
      <c r="A42" s="9" t="s">
        <v>1711</v>
      </c>
      <c r="B42" s="9" t="s">
        <v>1712</v>
      </c>
      <c r="C42" s="10">
        <v>1244729.00413</v>
      </c>
      <c r="D42" s="10">
        <v>662094.76815000002</v>
      </c>
      <c r="E42" s="10">
        <f t="shared" si="0"/>
        <v>53.191880799208121</v>
      </c>
      <c r="F42" s="10">
        <v>634925.65053999994</v>
      </c>
      <c r="G42" s="10">
        <f t="shared" si="1"/>
        <v>104.27910222037697</v>
      </c>
      <c r="H42" s="10">
        <v>1244729.00413</v>
      </c>
      <c r="I42" s="10">
        <v>662094.76815000002</v>
      </c>
      <c r="J42" s="10">
        <f t="shared" si="2"/>
        <v>53.191880799208121</v>
      </c>
      <c r="K42" s="10">
        <v>634925.65053999994</v>
      </c>
      <c r="L42" s="10">
        <f t="shared" si="3"/>
        <v>104.27910222037697</v>
      </c>
      <c r="M42" s="10">
        <v>147790.71555000002</v>
      </c>
    </row>
    <row r="43" spans="1:13" x14ac:dyDescent="0.2">
      <c r="A43" s="9" t="s">
        <v>1713</v>
      </c>
      <c r="B43" s="9" t="s">
        <v>1714</v>
      </c>
      <c r="C43" s="10">
        <v>55938.540489999999</v>
      </c>
      <c r="D43" s="10">
        <v>27314.731339999998</v>
      </c>
      <c r="E43" s="10">
        <f t="shared" si="0"/>
        <v>48.829896348266345</v>
      </c>
      <c r="F43" s="10">
        <v>22304.167700000002</v>
      </c>
      <c r="G43" s="10">
        <f t="shared" si="1"/>
        <v>122.46469676606671</v>
      </c>
      <c r="H43" s="10">
        <v>52780.4113</v>
      </c>
      <c r="I43" s="10">
        <v>26645.901119999999</v>
      </c>
      <c r="J43" s="10">
        <f t="shared" si="2"/>
        <v>50.484451454056781</v>
      </c>
      <c r="K43" s="10">
        <v>21281.117699999999</v>
      </c>
      <c r="L43" s="10">
        <f t="shared" si="3"/>
        <v>125.20912433090861</v>
      </c>
      <c r="M43" s="10">
        <v>5151.8170799999971</v>
      </c>
    </row>
    <row r="44" spans="1:13" x14ac:dyDescent="0.2">
      <c r="A44" s="9" t="s">
        <v>1715</v>
      </c>
      <c r="B44" s="9" t="s">
        <v>1716</v>
      </c>
      <c r="C44" s="10">
        <v>304943.61632999999</v>
      </c>
      <c r="D44" s="10">
        <v>76409.503360000002</v>
      </c>
      <c r="E44" s="10">
        <f t="shared" si="0"/>
        <v>25.056928319926573</v>
      </c>
      <c r="F44" s="10">
        <v>121058.13808999999</v>
      </c>
      <c r="G44" s="10">
        <f t="shared" si="1"/>
        <v>63.11802293142307</v>
      </c>
      <c r="H44" s="10">
        <v>222746.87687000001</v>
      </c>
      <c r="I44" s="10">
        <v>49851.976600000002</v>
      </c>
      <c r="J44" s="10">
        <f t="shared" si="2"/>
        <v>22.380550201426487</v>
      </c>
      <c r="K44" s="10">
        <v>81269.088099999994</v>
      </c>
      <c r="L44" s="10">
        <f t="shared" si="3"/>
        <v>61.34186781898935</v>
      </c>
      <c r="M44" s="10">
        <v>14735.391940000001</v>
      </c>
    </row>
    <row r="45" spans="1:13" x14ac:dyDescent="0.2">
      <c r="A45" s="9" t="s">
        <v>1717</v>
      </c>
      <c r="B45" s="9" t="s">
        <v>1718</v>
      </c>
      <c r="C45" s="10">
        <v>784667.42119999998</v>
      </c>
      <c r="D45" s="10">
        <v>240807.95796999999</v>
      </c>
      <c r="E45" s="10">
        <f t="shared" si="0"/>
        <v>30.689174988523149</v>
      </c>
      <c r="F45" s="10">
        <v>248616.52797</v>
      </c>
      <c r="G45" s="10">
        <f t="shared" si="1"/>
        <v>96.859191115024231</v>
      </c>
      <c r="H45" s="10">
        <v>383716.32987000002</v>
      </c>
      <c r="I45" s="10">
        <v>66669.351129999995</v>
      </c>
      <c r="J45" s="10">
        <f t="shared" si="2"/>
        <v>17.374645262709311</v>
      </c>
      <c r="K45" s="10">
        <v>74353.412339999995</v>
      </c>
      <c r="L45" s="10">
        <f t="shared" si="3"/>
        <v>89.665489493793956</v>
      </c>
      <c r="M45" s="10">
        <v>11160.668269999995</v>
      </c>
    </row>
    <row r="46" spans="1:13" x14ac:dyDescent="0.2">
      <c r="A46" s="9" t="s">
        <v>1719</v>
      </c>
      <c r="B46" s="9" t="s">
        <v>1720</v>
      </c>
      <c r="C46" s="10">
        <v>2051080.51917</v>
      </c>
      <c r="D46" s="10">
        <v>965441.12445999996</v>
      </c>
      <c r="E46" s="10">
        <f t="shared" si="0"/>
        <v>47.069879287366057</v>
      </c>
      <c r="F46" s="10">
        <v>915151.58782000002</v>
      </c>
      <c r="G46" s="10">
        <f t="shared" si="1"/>
        <v>105.49521383225652</v>
      </c>
      <c r="H46" s="10">
        <v>1061321.2137</v>
      </c>
      <c r="I46" s="10">
        <v>504632.94293999998</v>
      </c>
      <c r="J46" s="10">
        <f t="shared" si="2"/>
        <v>47.54761672771415</v>
      </c>
      <c r="K46" s="10">
        <v>431232.54178000003</v>
      </c>
      <c r="L46" s="10">
        <f t="shared" si="3"/>
        <v>117.0210719388256</v>
      </c>
      <c r="M46" s="10">
        <v>68383.787599999981</v>
      </c>
    </row>
    <row r="47" spans="1:13" x14ac:dyDescent="0.2">
      <c r="A47" s="9" t="s">
        <v>1721</v>
      </c>
      <c r="B47" s="9" t="s">
        <v>1722</v>
      </c>
      <c r="C47" s="10">
        <v>1940353.9513399999</v>
      </c>
      <c r="D47" s="10">
        <v>915992.40582999995</v>
      </c>
      <c r="E47" s="10">
        <f t="shared" si="0"/>
        <v>47.207490427064592</v>
      </c>
      <c r="F47" s="10">
        <v>867341.95660000003</v>
      </c>
      <c r="G47" s="10">
        <f t="shared" si="1"/>
        <v>105.6091428368934</v>
      </c>
      <c r="H47" s="10">
        <v>1033410.39692</v>
      </c>
      <c r="I47" s="10">
        <v>491232.05693999998</v>
      </c>
      <c r="J47" s="10">
        <f t="shared" si="2"/>
        <v>47.535041103135725</v>
      </c>
      <c r="K47" s="10">
        <v>418565.68669</v>
      </c>
      <c r="L47" s="10">
        <f t="shared" si="3"/>
        <v>117.36080442346876</v>
      </c>
      <c r="M47" s="10">
        <v>66174.274489999982</v>
      </c>
    </row>
    <row r="48" spans="1:13" x14ac:dyDescent="0.2">
      <c r="A48" s="9" t="s">
        <v>1723</v>
      </c>
      <c r="B48" s="9" t="s">
        <v>1724</v>
      </c>
      <c r="C48" s="10">
        <v>640.803</v>
      </c>
      <c r="D48" s="10">
        <v>335.6</v>
      </c>
      <c r="E48" s="10">
        <f t="shared" si="0"/>
        <v>52.371789770022929</v>
      </c>
      <c r="F48" s="10">
        <v>441.02956</v>
      </c>
      <c r="G48" s="10">
        <f t="shared" si="1"/>
        <v>76.09467265640879</v>
      </c>
      <c r="H48" s="10"/>
      <c r="I48" s="10"/>
      <c r="J48" s="10"/>
      <c r="K48" s="10"/>
      <c r="L48" s="10"/>
      <c r="M48" s="10"/>
    </row>
    <row r="49" spans="1:13" x14ac:dyDescent="0.2">
      <c r="A49" s="9" t="s">
        <v>1725</v>
      </c>
      <c r="B49" s="9" t="s">
        <v>1726</v>
      </c>
      <c r="C49" s="10">
        <v>110085.76483</v>
      </c>
      <c r="D49" s="10">
        <v>49113.118629999997</v>
      </c>
      <c r="E49" s="10">
        <f t="shared" si="0"/>
        <v>44.613505393583772</v>
      </c>
      <c r="F49" s="10">
        <v>47368.60166</v>
      </c>
      <c r="G49" s="10">
        <f t="shared" si="1"/>
        <v>103.68285511681705</v>
      </c>
      <c r="H49" s="10">
        <v>27910.816780000001</v>
      </c>
      <c r="I49" s="10">
        <v>13400.886</v>
      </c>
      <c r="J49" s="10">
        <f t="shared" si="2"/>
        <v>48.013234817272163</v>
      </c>
      <c r="K49" s="10">
        <v>12666.855089999999</v>
      </c>
      <c r="L49" s="10">
        <f t="shared" si="3"/>
        <v>105.79489466631296</v>
      </c>
      <c r="M49" s="10">
        <v>2209.5131099999999</v>
      </c>
    </row>
    <row r="50" spans="1:13" x14ac:dyDescent="0.2">
      <c r="A50" s="9" t="s">
        <v>1727</v>
      </c>
      <c r="B50" s="9" t="s">
        <v>1728</v>
      </c>
      <c r="C50" s="10">
        <v>5590243.9476899998</v>
      </c>
      <c r="D50" s="10">
        <v>2789714.10366</v>
      </c>
      <c r="E50" s="10">
        <f t="shared" si="0"/>
        <v>49.903262357857663</v>
      </c>
      <c r="F50" s="10">
        <v>991632.60083000001</v>
      </c>
      <c r="G50" s="10" t="str">
        <f t="shared" si="1"/>
        <v>свыше 200</v>
      </c>
      <c r="H50" s="10">
        <v>5589411.2476899996</v>
      </c>
      <c r="I50" s="10">
        <v>2789672.8036600002</v>
      </c>
      <c r="J50" s="10">
        <f t="shared" si="2"/>
        <v>49.909957955105206</v>
      </c>
      <c r="K50" s="10">
        <v>991630.51783000003</v>
      </c>
      <c r="L50" s="10" t="str">
        <f t="shared" si="3"/>
        <v>свыше 200</v>
      </c>
      <c r="M50" s="10">
        <v>775192.42756000021</v>
      </c>
    </row>
    <row r="51" spans="1:13" x14ac:dyDescent="0.2">
      <c r="A51" s="9" t="s">
        <v>1729</v>
      </c>
      <c r="B51" s="9" t="s">
        <v>1730</v>
      </c>
      <c r="C51" s="10">
        <v>2787665.5351</v>
      </c>
      <c r="D51" s="10">
        <v>1363278.65805</v>
      </c>
      <c r="E51" s="10">
        <f t="shared" si="0"/>
        <v>48.903953536918699</v>
      </c>
      <c r="F51" s="10">
        <v>489824.18978999997</v>
      </c>
      <c r="G51" s="10" t="str">
        <f t="shared" si="1"/>
        <v>свыше 200</v>
      </c>
      <c r="H51" s="10">
        <v>2787587.5351</v>
      </c>
      <c r="I51" s="10">
        <v>1363239.65805</v>
      </c>
      <c r="J51" s="10">
        <f t="shared" si="2"/>
        <v>48.903922868240841</v>
      </c>
      <c r="K51" s="10">
        <v>489824.18978999997</v>
      </c>
      <c r="L51" s="10" t="str">
        <f t="shared" si="3"/>
        <v>свыше 200</v>
      </c>
      <c r="M51" s="10">
        <v>338237.40388999996</v>
      </c>
    </row>
    <row r="52" spans="1:13" x14ac:dyDescent="0.2">
      <c r="A52" s="9" t="s">
        <v>1731</v>
      </c>
      <c r="B52" s="9" t="s">
        <v>1732</v>
      </c>
      <c r="C52" s="10">
        <v>865079.74719999998</v>
      </c>
      <c r="D52" s="10">
        <v>408302.85376000003</v>
      </c>
      <c r="E52" s="10">
        <f t="shared" si="0"/>
        <v>47.198290687251919</v>
      </c>
      <c r="F52" s="10">
        <v>289238.85186</v>
      </c>
      <c r="G52" s="10">
        <f t="shared" si="1"/>
        <v>141.16459498243012</v>
      </c>
      <c r="H52" s="10">
        <v>864325.04720000003</v>
      </c>
      <c r="I52" s="10">
        <v>408300.55375999998</v>
      </c>
      <c r="J52" s="10">
        <f t="shared" si="2"/>
        <v>47.239236567619855</v>
      </c>
      <c r="K52" s="10">
        <v>289236.76886000001</v>
      </c>
      <c r="L52" s="10">
        <f t="shared" si="3"/>
        <v>141.16481641296122</v>
      </c>
      <c r="M52" s="10">
        <v>94760.602809999953</v>
      </c>
    </row>
    <row r="53" spans="1:13" x14ac:dyDescent="0.2">
      <c r="A53" s="9" t="s">
        <v>1733</v>
      </c>
      <c r="B53" s="9" t="s">
        <v>1734</v>
      </c>
      <c r="C53" s="10">
        <v>36474.805899999999</v>
      </c>
      <c r="D53" s="10">
        <v>18896.708350000001</v>
      </c>
      <c r="E53" s="10">
        <f t="shared" si="0"/>
        <v>51.807563834081982</v>
      </c>
      <c r="F53" s="10">
        <v>15345.78494</v>
      </c>
      <c r="G53" s="10">
        <f t="shared" si="1"/>
        <v>123.13940553633225</v>
      </c>
      <c r="H53" s="10">
        <v>36474.805899999999</v>
      </c>
      <c r="I53" s="10">
        <v>18896.708350000001</v>
      </c>
      <c r="J53" s="10">
        <f t="shared" si="2"/>
        <v>51.807563834081982</v>
      </c>
      <c r="K53" s="10">
        <v>15345.78494</v>
      </c>
      <c r="L53" s="10">
        <f t="shared" si="3"/>
        <v>123.13940553633225</v>
      </c>
      <c r="M53" s="10">
        <v>3831.8320000000003</v>
      </c>
    </row>
    <row r="54" spans="1:13" x14ac:dyDescent="0.2">
      <c r="A54" s="9" t="s">
        <v>1735</v>
      </c>
      <c r="B54" s="9" t="s">
        <v>1736</v>
      </c>
      <c r="C54" s="10">
        <v>83738.213000000003</v>
      </c>
      <c r="D54" s="10">
        <v>19304.306</v>
      </c>
      <c r="E54" s="10">
        <f t="shared" si="0"/>
        <v>23.05316212085873</v>
      </c>
      <c r="F54" s="10"/>
      <c r="G54" s="10" t="str">
        <f t="shared" si="1"/>
        <v xml:space="preserve"> </v>
      </c>
      <c r="H54" s="10">
        <v>83738.213000000003</v>
      </c>
      <c r="I54" s="10">
        <v>19304.306</v>
      </c>
      <c r="J54" s="10">
        <f t="shared" si="2"/>
        <v>23.05316212085873</v>
      </c>
      <c r="K54" s="10"/>
      <c r="L54" s="10" t="str">
        <f t="shared" si="3"/>
        <v xml:space="preserve"> </v>
      </c>
      <c r="M54" s="10">
        <v>3109.0510000000013</v>
      </c>
    </row>
    <row r="55" spans="1:13" x14ac:dyDescent="0.2">
      <c r="A55" s="9" t="s">
        <v>1737</v>
      </c>
      <c r="B55" s="9" t="s">
        <v>1738</v>
      </c>
      <c r="C55" s="10">
        <v>185858.27556000001</v>
      </c>
      <c r="D55" s="10">
        <v>111539.14618</v>
      </c>
      <c r="E55" s="10">
        <f t="shared" si="0"/>
        <v>60.013010367134378</v>
      </c>
      <c r="F55" s="10">
        <v>65134.172299999998</v>
      </c>
      <c r="G55" s="10">
        <f t="shared" si="1"/>
        <v>171.24520392500636</v>
      </c>
      <c r="H55" s="10">
        <v>185858.27556000001</v>
      </c>
      <c r="I55" s="10">
        <v>111539.14618</v>
      </c>
      <c r="J55" s="10">
        <f t="shared" si="2"/>
        <v>60.013010367134378</v>
      </c>
      <c r="K55" s="10">
        <v>65134.172299999998</v>
      </c>
      <c r="L55" s="10">
        <f t="shared" si="3"/>
        <v>171.24520392500636</v>
      </c>
      <c r="M55" s="10">
        <v>13359.87668999999</v>
      </c>
    </row>
    <row r="56" spans="1:13" x14ac:dyDescent="0.2">
      <c r="A56" s="9" t="s">
        <v>1739</v>
      </c>
      <c r="B56" s="9" t="s">
        <v>1740</v>
      </c>
      <c r="C56" s="10">
        <v>1631427.37093</v>
      </c>
      <c r="D56" s="10">
        <v>868392.43131999997</v>
      </c>
      <c r="E56" s="10">
        <f t="shared" si="0"/>
        <v>53.228997305897252</v>
      </c>
      <c r="F56" s="10">
        <v>132089.60193999999</v>
      </c>
      <c r="G56" s="10" t="str">
        <f t="shared" si="1"/>
        <v>свыше 200</v>
      </c>
      <c r="H56" s="10">
        <v>1631427.37093</v>
      </c>
      <c r="I56" s="10">
        <v>868392.43131999997</v>
      </c>
      <c r="J56" s="10">
        <f t="shared" si="2"/>
        <v>53.228997305897252</v>
      </c>
      <c r="K56" s="10">
        <v>132089.60193999999</v>
      </c>
      <c r="L56" s="10" t="str">
        <f t="shared" si="3"/>
        <v>свыше 200</v>
      </c>
      <c r="M56" s="10">
        <v>321893.66116999998</v>
      </c>
    </row>
    <row r="57" spans="1:13" x14ac:dyDescent="0.2">
      <c r="A57" s="9" t="s">
        <v>1741</v>
      </c>
      <c r="B57" s="9" t="s">
        <v>1742</v>
      </c>
      <c r="C57" s="10">
        <v>14862805.020780001</v>
      </c>
      <c r="D57" s="10">
        <v>7225341.3458200004</v>
      </c>
      <c r="E57" s="10">
        <f t="shared" si="0"/>
        <v>48.613578229130361</v>
      </c>
      <c r="F57" s="10">
        <v>6406558.1397500001</v>
      </c>
      <c r="G57" s="10">
        <f t="shared" si="1"/>
        <v>112.78039140845057</v>
      </c>
      <c r="H57" s="10">
        <v>14664059.28083</v>
      </c>
      <c r="I57" s="10">
        <v>7127014.6598399999</v>
      </c>
      <c r="J57" s="10">
        <f t="shared" si="2"/>
        <v>48.601922041852276</v>
      </c>
      <c r="K57" s="10">
        <v>6316058.1222200003</v>
      </c>
      <c r="L57" s="10">
        <f t="shared" si="3"/>
        <v>112.83959903356558</v>
      </c>
      <c r="M57" s="10">
        <v>1712240.21337</v>
      </c>
    </row>
    <row r="58" spans="1:13" x14ac:dyDescent="0.2">
      <c r="A58" s="9" t="s">
        <v>1743</v>
      </c>
      <c r="B58" s="9" t="s">
        <v>1744</v>
      </c>
      <c r="C58" s="10">
        <v>137961.37474999999</v>
      </c>
      <c r="D58" s="10">
        <v>63632.71054</v>
      </c>
      <c r="E58" s="10">
        <f t="shared" si="0"/>
        <v>46.123569481174655</v>
      </c>
      <c r="F58" s="10">
        <v>67455.593299999993</v>
      </c>
      <c r="G58" s="10">
        <f t="shared" si="1"/>
        <v>94.332741626038015</v>
      </c>
      <c r="H58" s="10">
        <v>68448.251869999993</v>
      </c>
      <c r="I58" s="10">
        <v>30021.46888</v>
      </c>
      <c r="J58" s="10">
        <f t="shared" si="2"/>
        <v>43.860095853168211</v>
      </c>
      <c r="K58" s="10">
        <v>35529.084790000001</v>
      </c>
      <c r="L58" s="10">
        <f t="shared" si="3"/>
        <v>84.498289380225827</v>
      </c>
      <c r="M58" s="10">
        <v>4900.1949999999997</v>
      </c>
    </row>
    <row r="59" spans="1:13" x14ac:dyDescent="0.2">
      <c r="A59" s="9" t="s">
        <v>1745</v>
      </c>
      <c r="B59" s="9" t="s">
        <v>1746</v>
      </c>
      <c r="C59" s="10">
        <v>1782605.58531</v>
      </c>
      <c r="D59" s="10">
        <v>879167.07276000001</v>
      </c>
      <c r="E59" s="10">
        <f t="shared" si="0"/>
        <v>49.319214525355051</v>
      </c>
      <c r="F59" s="10">
        <v>785649.43383999995</v>
      </c>
      <c r="G59" s="10">
        <f t="shared" si="1"/>
        <v>111.90322743095685</v>
      </c>
      <c r="H59" s="10">
        <v>1782605.58531</v>
      </c>
      <c r="I59" s="10">
        <v>879167.07276000001</v>
      </c>
      <c r="J59" s="10">
        <f t="shared" si="2"/>
        <v>49.319214525355051</v>
      </c>
      <c r="K59" s="10">
        <v>785649.43383999995</v>
      </c>
      <c r="L59" s="10">
        <f t="shared" si="3"/>
        <v>111.90322743095685</v>
      </c>
      <c r="M59" s="10">
        <v>153307.94501000002</v>
      </c>
    </row>
    <row r="60" spans="1:13" x14ac:dyDescent="0.2">
      <c r="A60" s="9" t="s">
        <v>1747</v>
      </c>
      <c r="B60" s="9" t="s">
        <v>1748</v>
      </c>
      <c r="C60" s="10">
        <v>9219212.9824800007</v>
      </c>
      <c r="D60" s="10">
        <v>4472470.5633399999</v>
      </c>
      <c r="E60" s="10">
        <f t="shared" si="0"/>
        <v>48.512498537992229</v>
      </c>
      <c r="F60" s="10">
        <v>4513190.7302000001</v>
      </c>
      <c r="G60" s="10">
        <f t="shared" si="1"/>
        <v>99.097752138248424</v>
      </c>
      <c r="H60" s="10">
        <v>9184318.6304000001</v>
      </c>
      <c r="I60" s="10">
        <v>4476276.0807699999</v>
      </c>
      <c r="J60" s="10">
        <f t="shared" si="2"/>
        <v>48.738248975308544</v>
      </c>
      <c r="K60" s="10">
        <v>4472687.3562899996</v>
      </c>
      <c r="L60" s="10">
        <f t="shared" si="3"/>
        <v>100.08023642598121</v>
      </c>
      <c r="M60" s="10">
        <v>804048.79871999985</v>
      </c>
    </row>
    <row r="61" spans="1:13" x14ac:dyDescent="0.2">
      <c r="A61" s="9" t="s">
        <v>1749</v>
      </c>
      <c r="B61" s="9" t="s">
        <v>1750</v>
      </c>
      <c r="C61" s="10">
        <v>3317026.11363</v>
      </c>
      <c r="D61" s="10">
        <v>1612454.5890599999</v>
      </c>
      <c r="E61" s="10">
        <f t="shared" si="0"/>
        <v>48.611452964878957</v>
      </c>
      <c r="F61" s="10">
        <v>860325.28264999995</v>
      </c>
      <c r="G61" s="10">
        <f t="shared" si="1"/>
        <v>187.4238292862054</v>
      </c>
      <c r="H61" s="10">
        <v>3269814.8613200001</v>
      </c>
      <c r="I61" s="10">
        <v>1577387.19353</v>
      </c>
      <c r="J61" s="10">
        <f t="shared" si="2"/>
        <v>48.240871744439389</v>
      </c>
      <c r="K61" s="10">
        <v>858590.67997000006</v>
      </c>
      <c r="L61" s="10">
        <f t="shared" si="3"/>
        <v>183.71818263682007</v>
      </c>
      <c r="M61" s="10">
        <v>710056.00360000005</v>
      </c>
    </row>
    <row r="62" spans="1:13" x14ac:dyDescent="0.2">
      <c r="A62" s="9" t="s">
        <v>1751</v>
      </c>
      <c r="B62" s="9" t="s">
        <v>1752</v>
      </c>
      <c r="C62" s="10">
        <v>405998.96461000002</v>
      </c>
      <c r="D62" s="10">
        <v>197616.41011999999</v>
      </c>
      <c r="E62" s="10">
        <f t="shared" si="0"/>
        <v>48.674116770181676</v>
      </c>
      <c r="F62" s="10">
        <v>179937.09976000001</v>
      </c>
      <c r="G62" s="10">
        <f t="shared" si="1"/>
        <v>109.82527248887564</v>
      </c>
      <c r="H62" s="10">
        <v>358871.95192999998</v>
      </c>
      <c r="I62" s="10">
        <v>164162.84390000001</v>
      </c>
      <c r="J62" s="10">
        <f t="shared" si="2"/>
        <v>45.744127680399195</v>
      </c>
      <c r="K62" s="10">
        <v>163601.56732999999</v>
      </c>
      <c r="L62" s="10">
        <f t="shared" si="3"/>
        <v>100.34307530127012</v>
      </c>
      <c r="M62" s="10">
        <v>39927.271040000007</v>
      </c>
    </row>
    <row r="63" spans="1:13" x14ac:dyDescent="0.2">
      <c r="A63" s="9" t="s">
        <v>1753</v>
      </c>
      <c r="B63" s="9" t="s">
        <v>1754</v>
      </c>
      <c r="C63" s="10">
        <v>1359069.2197199999</v>
      </c>
      <c r="D63" s="10">
        <v>444883.63867999997</v>
      </c>
      <c r="E63" s="10">
        <f t="shared" si="0"/>
        <v>32.734435614078315</v>
      </c>
      <c r="F63" s="10">
        <v>228662.75091999999</v>
      </c>
      <c r="G63" s="10">
        <f t="shared" si="1"/>
        <v>194.5588587953475</v>
      </c>
      <c r="H63" s="10">
        <v>1011852.75212</v>
      </c>
      <c r="I63" s="10">
        <v>301619.37897999998</v>
      </c>
      <c r="J63" s="10">
        <f t="shared" si="2"/>
        <v>29.808623670594081</v>
      </c>
      <c r="K63" s="10">
        <v>99653.042910000004</v>
      </c>
      <c r="L63" s="10" t="str">
        <f t="shared" si="3"/>
        <v>свыше 200</v>
      </c>
      <c r="M63" s="10">
        <v>71917.04978999999</v>
      </c>
    </row>
    <row r="64" spans="1:13" x14ac:dyDescent="0.2">
      <c r="A64" s="9" t="s">
        <v>1755</v>
      </c>
      <c r="B64" s="9" t="s">
        <v>1756</v>
      </c>
      <c r="C64" s="10">
        <v>176880.42981999999</v>
      </c>
      <c r="D64" s="10">
        <v>85706.441210000005</v>
      </c>
      <c r="E64" s="10">
        <f t="shared" si="0"/>
        <v>48.454451008072532</v>
      </c>
      <c r="F64" s="10">
        <v>77585.554069999998</v>
      </c>
      <c r="G64" s="10">
        <f t="shared" si="1"/>
        <v>110.46700927426916</v>
      </c>
      <c r="H64" s="10">
        <v>6651</v>
      </c>
      <c r="I64" s="10">
        <v>3437.4999600000001</v>
      </c>
      <c r="J64" s="10">
        <f t="shared" si="2"/>
        <v>51.683956698240863</v>
      </c>
      <c r="K64" s="10">
        <v>2501.91</v>
      </c>
      <c r="L64" s="10">
        <f t="shared" si="3"/>
        <v>137.39502859815101</v>
      </c>
      <c r="M64" s="10">
        <v>1197.9166600000003</v>
      </c>
    </row>
    <row r="65" spans="1:13" x14ac:dyDescent="0.2">
      <c r="A65" s="9" t="s">
        <v>1757</v>
      </c>
      <c r="B65" s="9" t="s">
        <v>1758</v>
      </c>
      <c r="C65" s="10">
        <v>964869.53304000001</v>
      </c>
      <c r="D65" s="10">
        <v>237504.21045000001</v>
      </c>
      <c r="E65" s="10">
        <f t="shared" si="0"/>
        <v>24.615163223332285</v>
      </c>
      <c r="F65" s="10">
        <v>35529.370629999998</v>
      </c>
      <c r="G65" s="10" t="str">
        <f t="shared" si="1"/>
        <v>свыше 200</v>
      </c>
      <c r="H65" s="10">
        <v>821647.26369000005</v>
      </c>
      <c r="I65" s="10">
        <v>192062.99908000001</v>
      </c>
      <c r="J65" s="10">
        <f t="shared" si="2"/>
        <v>23.375359179978187</v>
      </c>
      <c r="K65" s="10">
        <v>1798</v>
      </c>
      <c r="L65" s="10" t="str">
        <f t="shared" si="3"/>
        <v>свыше 200</v>
      </c>
      <c r="M65" s="10">
        <v>59844.06455000001</v>
      </c>
    </row>
    <row r="66" spans="1:13" x14ac:dyDescent="0.2">
      <c r="A66" s="9" t="s">
        <v>1759</v>
      </c>
      <c r="B66" s="9" t="s">
        <v>1760</v>
      </c>
      <c r="C66" s="10">
        <v>173964.60633000001</v>
      </c>
      <c r="D66" s="10">
        <v>101878.6097</v>
      </c>
      <c r="E66" s="10">
        <f t="shared" si="0"/>
        <v>58.562837492784382</v>
      </c>
      <c r="F66" s="10">
        <v>91250.040840000001</v>
      </c>
      <c r="G66" s="10">
        <f t="shared" si="1"/>
        <v>111.6477414828081</v>
      </c>
      <c r="H66" s="10">
        <v>173826.60633000001</v>
      </c>
      <c r="I66" s="10">
        <v>101850.0897</v>
      </c>
      <c r="J66" s="10">
        <f t="shared" si="2"/>
        <v>58.592923057269694</v>
      </c>
      <c r="K66" s="10">
        <v>91131.040840000001</v>
      </c>
      <c r="L66" s="10">
        <f t="shared" si="3"/>
        <v>111.76223684180189</v>
      </c>
      <c r="M66" s="10">
        <v>10114.393299999996</v>
      </c>
    </row>
    <row r="67" spans="1:13" x14ac:dyDescent="0.2">
      <c r="A67" s="9" t="s">
        <v>1761</v>
      </c>
      <c r="B67" s="9" t="s">
        <v>1762</v>
      </c>
      <c r="C67" s="10">
        <v>43354.650529999999</v>
      </c>
      <c r="D67" s="10">
        <v>19794.37732</v>
      </c>
      <c r="E67" s="10">
        <f t="shared" si="0"/>
        <v>45.65687204952313</v>
      </c>
      <c r="F67" s="10">
        <v>24297.785380000001</v>
      </c>
      <c r="G67" s="10">
        <f t="shared" si="1"/>
        <v>81.465767395793819</v>
      </c>
      <c r="H67" s="10">
        <v>9727.8821000000007</v>
      </c>
      <c r="I67" s="10">
        <v>4268.7902400000003</v>
      </c>
      <c r="J67" s="10">
        <f t="shared" si="2"/>
        <v>43.882010453231132</v>
      </c>
      <c r="K67" s="10">
        <v>4222.0920699999997</v>
      </c>
      <c r="L67" s="10">
        <f t="shared" si="3"/>
        <v>101.10604338384313</v>
      </c>
      <c r="M67" s="10">
        <v>760.67528000000038</v>
      </c>
    </row>
    <row r="68" spans="1:13" x14ac:dyDescent="0.2">
      <c r="A68" s="9" t="s">
        <v>1763</v>
      </c>
      <c r="B68" s="9" t="s">
        <v>1764</v>
      </c>
      <c r="C68" s="10">
        <v>128382.24681</v>
      </c>
      <c r="D68" s="10">
        <v>62903.560319999997</v>
      </c>
      <c r="E68" s="10">
        <f t="shared" ref="E68:E81" si="4">IF(C68=0," ",IF(D68/C68*100&gt;200,"свыше 200",IF(D68/C68&gt;0,D68/C68*100,"")))</f>
        <v>48.997086344106798</v>
      </c>
      <c r="F68" s="10">
        <v>52075.696369999998</v>
      </c>
      <c r="G68" s="10">
        <f t="shared" ref="G68:G81" si="5">IF(F68=0," ",IF(D68/F68*100&gt;200,"свыше 200",IF(D68/F68&gt;0,D68/F68*100,"")))</f>
        <v>120.79254758893202</v>
      </c>
      <c r="H68" s="10">
        <v>106083.4259</v>
      </c>
      <c r="I68" s="10">
        <v>51982.085059999998</v>
      </c>
      <c r="J68" s="10">
        <f t="shared" ref="J68:J81" si="6">IF(H68=0," ",IF(I68/H68*100&gt;200,"свыше 200",IF(I68/H68&gt;0,I68/H68*100,"")))</f>
        <v>49.001137188952711</v>
      </c>
      <c r="K68" s="10">
        <v>41503.281889999998</v>
      </c>
      <c r="L68" s="10">
        <f t="shared" ref="L68:L79" si="7">IF(K68=0," ",IF(I68/K68*100&gt;200,"свыше 200",IF(I68/K68&gt;0,I68/K68*100,"")))</f>
        <v>125.24813145565921</v>
      </c>
      <c r="M68" s="10">
        <v>9529.2137699999948</v>
      </c>
    </row>
    <row r="69" spans="1:13" x14ac:dyDescent="0.2">
      <c r="A69" s="9" t="s">
        <v>1765</v>
      </c>
      <c r="B69" s="9" t="s">
        <v>1766</v>
      </c>
      <c r="C69" s="10">
        <v>7471.8909100000001</v>
      </c>
      <c r="D69" s="10">
        <v>3681.7342600000002</v>
      </c>
      <c r="E69" s="10">
        <f t="shared" si="4"/>
        <v>49.274464848952135</v>
      </c>
      <c r="F69" s="10">
        <v>3426.8002999999999</v>
      </c>
      <c r="G69" s="10">
        <f t="shared" si="5"/>
        <v>107.43941688110627</v>
      </c>
      <c r="H69" s="10"/>
      <c r="I69" s="10"/>
      <c r="J69" s="10"/>
      <c r="K69" s="10"/>
      <c r="L69" s="10"/>
      <c r="M69" s="10"/>
    </row>
    <row r="70" spans="1:13" x14ac:dyDescent="0.2">
      <c r="A70" s="9" t="s">
        <v>1767</v>
      </c>
      <c r="B70" s="9" t="s">
        <v>1768</v>
      </c>
      <c r="C70" s="10">
        <v>99506.899799999999</v>
      </c>
      <c r="D70" s="10">
        <v>49579.697699999997</v>
      </c>
      <c r="E70" s="10">
        <f t="shared" si="4"/>
        <v>49.825386781872183</v>
      </c>
      <c r="F70" s="10">
        <v>39325.318229999997</v>
      </c>
      <c r="G70" s="10">
        <f t="shared" si="5"/>
        <v>126.07576983872255</v>
      </c>
      <c r="H70" s="10">
        <v>84679.969800000006</v>
      </c>
      <c r="I70" s="10">
        <v>42339.956700000002</v>
      </c>
      <c r="J70" s="10">
        <f t="shared" si="6"/>
        <v>49.99996669814589</v>
      </c>
      <c r="K70" s="10">
        <v>32179.70405</v>
      </c>
      <c r="L70" s="10">
        <f t="shared" si="7"/>
        <v>131.57348070763254</v>
      </c>
      <c r="M70" s="10">
        <v>7056.6363500000007</v>
      </c>
    </row>
    <row r="71" spans="1:13" x14ac:dyDescent="0.2">
      <c r="A71" s="9" t="s">
        <v>1769</v>
      </c>
      <c r="B71" s="9" t="s">
        <v>1770</v>
      </c>
      <c r="C71" s="10">
        <v>21403.456099999999</v>
      </c>
      <c r="D71" s="10">
        <v>9642.1283600000006</v>
      </c>
      <c r="E71" s="10">
        <f t="shared" si="4"/>
        <v>45.049399101484369</v>
      </c>
      <c r="F71" s="10">
        <v>9323.5778399999999</v>
      </c>
      <c r="G71" s="10">
        <f t="shared" si="5"/>
        <v>103.41661243641207</v>
      </c>
      <c r="H71" s="10">
        <v>21403.456099999999</v>
      </c>
      <c r="I71" s="10">
        <v>9642.1283600000006</v>
      </c>
      <c r="J71" s="10">
        <f t="shared" si="6"/>
        <v>45.049399101484369</v>
      </c>
      <c r="K71" s="10">
        <v>9323.5778399999999</v>
      </c>
      <c r="L71" s="10">
        <f t="shared" si="7"/>
        <v>103.41661243641207</v>
      </c>
      <c r="M71" s="10">
        <v>2472.5774200000005</v>
      </c>
    </row>
    <row r="72" spans="1:13" x14ac:dyDescent="0.2">
      <c r="A72" s="9" t="s">
        <v>1771</v>
      </c>
      <c r="B72" s="9" t="s">
        <v>1772</v>
      </c>
      <c r="C72" s="10">
        <v>692588.14413000003</v>
      </c>
      <c r="D72" s="10">
        <v>231728.87732</v>
      </c>
      <c r="E72" s="10">
        <f t="shared" si="4"/>
        <v>33.458395048198234</v>
      </c>
      <c r="F72" s="10"/>
      <c r="G72" s="10" t="str">
        <f t="shared" si="5"/>
        <v xml:space="preserve"> </v>
      </c>
      <c r="H72" s="10">
        <v>445462.42846000002</v>
      </c>
      <c r="I72" s="10">
        <v>147010.18497</v>
      </c>
      <c r="J72" s="10">
        <f t="shared" si="6"/>
        <v>33.001702405795754</v>
      </c>
      <c r="K72" s="10"/>
      <c r="L72" s="10" t="str">
        <f t="shared" si="7"/>
        <v xml:space="preserve"> </v>
      </c>
      <c r="M72" s="10">
        <v>22422.463019999996</v>
      </c>
    </row>
    <row r="73" spans="1:13" x14ac:dyDescent="0.2">
      <c r="A73" s="9" t="s">
        <v>1771</v>
      </c>
      <c r="B73" s="9" t="s">
        <v>1773</v>
      </c>
      <c r="C73" s="10"/>
      <c r="D73" s="10"/>
      <c r="E73" s="10" t="str">
        <f t="shared" si="4"/>
        <v xml:space="preserve"> </v>
      </c>
      <c r="F73" s="10">
        <v>304593.78580000001</v>
      </c>
      <c r="G73" s="10" t="str">
        <f t="shared" si="5"/>
        <v/>
      </c>
      <c r="H73" s="10"/>
      <c r="I73" s="10"/>
      <c r="J73" s="10" t="str">
        <f t="shared" si="6"/>
        <v xml:space="preserve"> </v>
      </c>
      <c r="K73" s="10">
        <v>220498.76663999999</v>
      </c>
      <c r="L73" s="10" t="str">
        <f t="shared" si="7"/>
        <v/>
      </c>
      <c r="M73" s="10"/>
    </row>
    <row r="74" spans="1:13" x14ac:dyDescent="0.2">
      <c r="A74" s="9" t="s">
        <v>1774</v>
      </c>
      <c r="B74" s="9" t="s">
        <v>1775</v>
      </c>
      <c r="C74" s="10">
        <v>692588.14413000003</v>
      </c>
      <c r="D74" s="10">
        <v>231728.87732</v>
      </c>
      <c r="E74" s="10">
        <f t="shared" si="4"/>
        <v>33.458395048198234</v>
      </c>
      <c r="F74" s="10"/>
      <c r="G74" s="10" t="str">
        <f t="shared" si="5"/>
        <v xml:space="preserve"> </v>
      </c>
      <c r="H74" s="10">
        <v>445462.42846000002</v>
      </c>
      <c r="I74" s="10">
        <v>147010.18497</v>
      </c>
      <c r="J74" s="10">
        <f t="shared" si="6"/>
        <v>33.001702405795754</v>
      </c>
      <c r="K74" s="10"/>
      <c r="L74" s="10" t="str">
        <f t="shared" si="7"/>
        <v xml:space="preserve"> </v>
      </c>
      <c r="M74" s="10">
        <v>22422.463019999996</v>
      </c>
    </row>
    <row r="75" spans="1:13" x14ac:dyDescent="0.2">
      <c r="A75" s="9" t="s">
        <v>1774</v>
      </c>
      <c r="B75" s="9" t="s">
        <v>1776</v>
      </c>
      <c r="C75" s="10"/>
      <c r="D75" s="10"/>
      <c r="E75" s="10" t="str">
        <f t="shared" si="4"/>
        <v xml:space="preserve"> </v>
      </c>
      <c r="F75" s="10">
        <v>304593.78580000001</v>
      </c>
      <c r="G75" s="10" t="str">
        <f t="shared" si="5"/>
        <v/>
      </c>
      <c r="H75" s="10"/>
      <c r="I75" s="10"/>
      <c r="J75" s="10" t="str">
        <f t="shared" si="6"/>
        <v xml:space="preserve"> </v>
      </c>
      <c r="K75" s="10">
        <v>220498.76663999999</v>
      </c>
      <c r="L75" s="10" t="str">
        <f t="shared" si="7"/>
        <v/>
      </c>
      <c r="M75" s="10"/>
    </row>
    <row r="76" spans="1:13" ht="25.5" x14ac:dyDescent="0.2">
      <c r="A76" s="9" t="s">
        <v>1777</v>
      </c>
      <c r="B76" s="9" t="s">
        <v>1778</v>
      </c>
      <c r="C76" s="10">
        <v>0.59</v>
      </c>
      <c r="D76" s="10"/>
      <c r="E76" s="10" t="str">
        <f t="shared" si="4"/>
        <v/>
      </c>
      <c r="F76" s="10" t="s">
        <v>1779</v>
      </c>
      <c r="G76" s="10"/>
      <c r="H76" s="10">
        <v>4364396.8</v>
      </c>
      <c r="I76" s="10">
        <v>2182521.324</v>
      </c>
      <c r="J76" s="10">
        <f t="shared" si="6"/>
        <v>50.007399052258492</v>
      </c>
      <c r="K76" s="10">
        <v>2034958.1159999999</v>
      </c>
      <c r="L76" s="10">
        <f t="shared" si="7"/>
        <v>107.25141253963774</v>
      </c>
      <c r="M76" s="10">
        <v>364023.16400000011</v>
      </c>
    </row>
    <row r="77" spans="1:13" ht="25.5" x14ac:dyDescent="0.2">
      <c r="A77" s="9" t="s">
        <v>1780</v>
      </c>
      <c r="B77" s="9" t="s">
        <v>1781</v>
      </c>
      <c r="C77" s="10"/>
      <c r="D77" s="10"/>
      <c r="E77" s="10" t="str">
        <f>IF(C77=0," ",IF(D77/C77*100&gt;200,"свыше 200",IF(D77/C77&gt;0,D77/C77*100,"")))</f>
        <v xml:space="preserve"> </v>
      </c>
      <c r="F77" s="10"/>
      <c r="G77" s="10" t="str">
        <f t="shared" si="5"/>
        <v xml:space="preserve"> </v>
      </c>
      <c r="H77" s="10">
        <v>3772232.8</v>
      </c>
      <c r="I77" s="10">
        <v>1886439.6540000001</v>
      </c>
      <c r="J77" s="10">
        <f t="shared" si="6"/>
        <v>50.00856930144927</v>
      </c>
      <c r="K77" s="10">
        <v>1834843.1939999999</v>
      </c>
      <c r="L77" s="10">
        <f t="shared" si="7"/>
        <v>102.81203648184882</v>
      </c>
      <c r="M77" s="10">
        <v>314676.21900000004</v>
      </c>
    </row>
    <row r="78" spans="1:13" x14ac:dyDescent="0.2">
      <c r="A78" s="9" t="s">
        <v>1782</v>
      </c>
      <c r="B78" s="9" t="s">
        <v>1783</v>
      </c>
      <c r="C78" s="10">
        <v>0.59</v>
      </c>
      <c r="D78" s="10"/>
      <c r="E78" s="10" t="str">
        <f t="shared" si="4"/>
        <v/>
      </c>
      <c r="F78" s="10"/>
      <c r="G78" s="10" t="str">
        <f t="shared" si="5"/>
        <v xml:space="preserve"> </v>
      </c>
      <c r="H78" s="10">
        <v>592164</v>
      </c>
      <c r="I78" s="10">
        <v>296081.67</v>
      </c>
      <c r="J78" s="10">
        <f t="shared" si="6"/>
        <v>49.99994427219486</v>
      </c>
      <c r="K78" s="10">
        <v>200114.92199999999</v>
      </c>
      <c r="L78" s="10">
        <f t="shared" si="7"/>
        <v>147.95581810735735</v>
      </c>
      <c r="M78" s="10">
        <v>49346.944999999978</v>
      </c>
    </row>
    <row r="79" spans="1:13" x14ac:dyDescent="0.2">
      <c r="A79" s="9" t="s">
        <v>1784</v>
      </c>
      <c r="B79" s="9" t="s">
        <v>1785</v>
      </c>
      <c r="C79" s="10">
        <v>60476952.095459998</v>
      </c>
      <c r="D79" s="10">
        <v>24663892.126759999</v>
      </c>
      <c r="E79" s="10">
        <f t="shared" si="4"/>
        <v>40.782300152675049</v>
      </c>
      <c r="F79" s="10">
        <v>21020459.631949998</v>
      </c>
      <c r="G79" s="10">
        <f t="shared" si="5"/>
        <v>117.33279175909253</v>
      </c>
      <c r="H79" s="10">
        <v>52192964.152670003</v>
      </c>
      <c r="I79" s="10">
        <v>21891216.116999999</v>
      </c>
      <c r="J79" s="10">
        <f t="shared" si="6"/>
        <v>41.942848949842841</v>
      </c>
      <c r="K79" s="10">
        <v>17771785.979959998</v>
      </c>
      <c r="L79" s="10">
        <f t="shared" si="7"/>
        <v>123.17960694375452</v>
      </c>
      <c r="M79" s="10">
        <v>5100847.5979500003</v>
      </c>
    </row>
    <row r="80" spans="1:13" x14ac:dyDescent="0.2">
      <c r="A80" s="9" t="s">
        <v>1786</v>
      </c>
      <c r="B80" s="9" t="s">
        <v>1787</v>
      </c>
      <c r="C80" s="10">
        <v>-2258727.0813899999</v>
      </c>
      <c r="D80" s="10">
        <v>1953592.47945</v>
      </c>
      <c r="E80" s="10" t="str">
        <f t="shared" si="4"/>
        <v/>
      </c>
      <c r="F80" s="10">
        <v>949644.80631999997</v>
      </c>
      <c r="G80" s="10" t="str">
        <f t="shared" si="5"/>
        <v>свыше 200</v>
      </c>
      <c r="H80" s="10">
        <v>-1385731.02813</v>
      </c>
      <c r="I80" s="10">
        <v>1764856.94891</v>
      </c>
      <c r="J80" s="10" t="str">
        <f t="shared" si="6"/>
        <v/>
      </c>
      <c r="K80" s="10">
        <v>1038652.23514</v>
      </c>
      <c r="L80" s="10">
        <f>IF(K80=0," ",IF(I80/K80*100&gt;200,"свыше 200",IF(I80/K80&gt;0,I80/K80*100,"")))</f>
        <v>169.91798498099942</v>
      </c>
      <c r="M80" s="10">
        <v>-663239.39240000001</v>
      </c>
    </row>
    <row r="81" spans="1:13" x14ac:dyDescent="0.2">
      <c r="A81" s="11"/>
      <c r="B81" s="12" t="s">
        <v>1788</v>
      </c>
      <c r="C81" s="13">
        <f>ROUND(17997103768.17/1000,1)</f>
        <v>17997103.800000001</v>
      </c>
      <c r="D81" s="13">
        <f>ROUND(8126244198.97/1000,1)</f>
        <v>8126244.2000000002</v>
      </c>
      <c r="E81" s="10">
        <f t="shared" si="4"/>
        <v>45.153066239469041</v>
      </c>
      <c r="F81" s="13">
        <f>ROUND(7725909686.89/1000,1)</f>
        <v>7725909.7000000002</v>
      </c>
      <c r="G81" s="10">
        <f t="shared" si="5"/>
        <v>105.18171342333964</v>
      </c>
      <c r="H81" s="13">
        <f>ROUND(7050335606.14/1000,1)</f>
        <v>7050335.5999999996</v>
      </c>
      <c r="I81" s="13">
        <f>ROUND(3021623324.77/1000,1)</f>
        <v>3021623.3</v>
      </c>
      <c r="J81" s="10">
        <f t="shared" si="6"/>
        <v>42.857864808591522</v>
      </c>
      <c r="K81" s="13">
        <f>ROUND(2675243121.4/1000,1)</f>
        <v>2675243.1</v>
      </c>
      <c r="L81" s="10">
        <f>IF(K81=0," ",IF(I81/K81*100&gt;200,"свыше 200",IF(I81/K81&gt;0,I81/K81*100,"")))</f>
        <v>112.94761586339573</v>
      </c>
      <c r="M81" s="14">
        <v>726690.10665999958</v>
      </c>
    </row>
    <row r="82" spans="1:13" x14ac:dyDescent="0.2">
      <c r="A82" s="11"/>
      <c r="B82" s="12" t="s">
        <v>1789</v>
      </c>
      <c r="C82" s="13">
        <f>C81/C79*100</f>
        <v>29.758615764221098</v>
      </c>
      <c r="D82" s="13">
        <f>D81/D79*100</f>
        <v>32.947939271852114</v>
      </c>
      <c r="E82" s="13"/>
      <c r="F82" s="13">
        <f>F81*100/F79</f>
        <v>36.754237705901645</v>
      </c>
      <c r="G82" s="13"/>
      <c r="H82" s="13">
        <f>H81/H79*100</f>
        <v>13.508210760701411</v>
      </c>
      <c r="I82" s="13">
        <f>I81/I79*100</f>
        <v>13.802902880546258</v>
      </c>
      <c r="J82" s="13"/>
      <c r="K82" s="13">
        <f>K81/K79*100</f>
        <v>15.053315986455637</v>
      </c>
      <c r="L82" s="13"/>
      <c r="M82" s="13">
        <v>14.246457921072803</v>
      </c>
    </row>
    <row r="83" spans="1:13" x14ac:dyDescent="0.2">
      <c r="A83" s="11"/>
      <c r="B83" s="12"/>
      <c r="C83" s="13"/>
      <c r="D83" s="13"/>
      <c r="E83" s="13"/>
      <c r="F83" s="13"/>
      <c r="G83" s="15"/>
      <c r="H83" s="13"/>
      <c r="I83" s="13"/>
      <c r="J83" s="13"/>
      <c r="K83" s="13"/>
      <c r="L83" s="16"/>
      <c r="M83" s="13"/>
    </row>
    <row r="84" spans="1:13" x14ac:dyDescent="0.2">
      <c r="A84" s="11"/>
      <c r="B84" s="17" t="s">
        <v>1790</v>
      </c>
      <c r="C84" s="18"/>
      <c r="D84" s="18"/>
      <c r="E84" s="18" t="s">
        <v>1648</v>
      </c>
      <c r="F84" s="18"/>
      <c r="G84" s="19" t="s">
        <v>1648</v>
      </c>
      <c r="H84" s="20"/>
      <c r="I84" s="18"/>
      <c r="J84" s="21" t="s">
        <v>1648</v>
      </c>
      <c r="K84" s="18"/>
      <c r="L84" s="16"/>
      <c r="M84" s="21" t="s">
        <v>1648</v>
      </c>
    </row>
    <row r="85" spans="1:13" x14ac:dyDescent="0.2">
      <c r="A85" s="11"/>
      <c r="B85" s="22" t="s">
        <v>1791</v>
      </c>
      <c r="C85" s="23"/>
      <c r="D85" s="23"/>
      <c r="E85" s="18" t="s">
        <v>1648</v>
      </c>
      <c r="F85" s="23"/>
      <c r="G85" s="19" t="s">
        <v>1648</v>
      </c>
      <c r="H85" s="23"/>
      <c r="I85" s="24">
        <v>-5828113.1299999999</v>
      </c>
      <c r="J85" s="23"/>
      <c r="K85" s="23"/>
      <c r="L85" s="16"/>
      <c r="M85" s="21"/>
    </row>
    <row r="86" spans="1:13" x14ac:dyDescent="0.2">
      <c r="A86" s="11"/>
      <c r="B86" s="22"/>
      <c r="C86" s="23"/>
      <c r="D86" s="23"/>
      <c r="E86" s="18" t="s">
        <v>1648</v>
      </c>
      <c r="F86" s="23"/>
      <c r="G86" s="19" t="s">
        <v>1648</v>
      </c>
      <c r="H86" s="23"/>
      <c r="I86" s="23"/>
      <c r="J86" s="21"/>
      <c r="K86" s="23"/>
      <c r="L86" s="16"/>
      <c r="M86" s="21" t="s">
        <v>1648</v>
      </c>
    </row>
    <row r="87" spans="1:13" x14ac:dyDescent="0.2">
      <c r="A87" s="11"/>
      <c r="B87" s="22" t="s">
        <v>1792</v>
      </c>
      <c r="C87" s="23"/>
      <c r="D87" s="23"/>
      <c r="E87" s="18" t="s">
        <v>1648</v>
      </c>
      <c r="F87" s="23"/>
      <c r="G87" s="25"/>
      <c r="H87" s="23"/>
      <c r="I87" s="24">
        <v>11314590.42</v>
      </c>
      <c r="J87" s="24"/>
      <c r="K87" s="24">
        <v>12635299</v>
      </c>
      <c r="L87" s="26">
        <v>89.547468722346807</v>
      </c>
      <c r="M87" s="23"/>
    </row>
    <row r="88" spans="1:13" ht="25.5" x14ac:dyDescent="0.2">
      <c r="A88" s="11"/>
      <c r="B88" s="27" t="s">
        <v>1793</v>
      </c>
      <c r="C88" s="23"/>
      <c r="D88" s="23"/>
      <c r="E88" s="18" t="s">
        <v>1648</v>
      </c>
      <c r="F88" s="23"/>
      <c r="G88" s="19" t="s">
        <v>1648</v>
      </c>
      <c r="H88" s="23"/>
      <c r="I88" s="23"/>
      <c r="J88" s="21" t="s">
        <v>1648</v>
      </c>
      <c r="K88" s="23"/>
      <c r="L88" s="20" t="s">
        <v>1648</v>
      </c>
      <c r="M88" s="21" t="s">
        <v>1648</v>
      </c>
    </row>
    <row r="89" spans="1:13" x14ac:dyDescent="0.2">
      <c r="A89" s="11"/>
      <c r="B89" s="27" t="s">
        <v>1794</v>
      </c>
      <c r="C89" s="23"/>
      <c r="D89" s="23"/>
      <c r="E89" s="23"/>
      <c r="F89" s="23"/>
      <c r="G89" s="25"/>
      <c r="H89" s="23">
        <f>ROUND(51380606159.5/1000,1)</f>
        <v>51380606.200000003</v>
      </c>
      <c r="I89" s="23">
        <f>ROUND(21596328689.87/1000,1)</f>
        <v>21596328.699999999</v>
      </c>
      <c r="J89" s="23">
        <f>I89*100/H89</f>
        <v>42.032062868109946</v>
      </c>
      <c r="K89" s="23">
        <f>17482481185.65/1000</f>
        <v>17482481.185650002</v>
      </c>
      <c r="L89" s="23">
        <f>I89/K89*100</f>
        <v>123.53125663722568</v>
      </c>
      <c r="M89" s="23">
        <v>4963544.8420699984</v>
      </c>
    </row>
    <row r="90" spans="1:13" ht="25.5" x14ac:dyDescent="0.2">
      <c r="A90" s="11"/>
      <c r="B90" s="27" t="s">
        <v>1795</v>
      </c>
      <c r="C90" s="21"/>
      <c r="D90" s="21"/>
      <c r="E90" s="21"/>
      <c r="F90" s="21"/>
      <c r="G90" s="28"/>
      <c r="H90" s="28">
        <f>H89/H79*100</f>
        <v>98.443548923004712</v>
      </c>
      <c r="I90" s="28">
        <f>I89/I79*100</f>
        <v>98.652941821852465</v>
      </c>
      <c r="J90" s="28"/>
      <c r="K90" s="28">
        <f>K89/K79*100</f>
        <v>98.37211187082589</v>
      </c>
      <c r="L90" s="28"/>
      <c r="M90" s="28">
        <v>97.308236459854569</v>
      </c>
    </row>
    <row r="91" spans="1:13" x14ac:dyDescent="0.2">
      <c r="A91" s="11"/>
      <c r="B91" s="22" t="s">
        <v>1796</v>
      </c>
      <c r="C91" s="23"/>
      <c r="D91" s="23">
        <f>ROUND(80731031.22/1000,1)</f>
        <v>80731</v>
      </c>
      <c r="E91" s="23"/>
      <c r="F91" s="23">
        <f>ROUND(105595828.34/1000,1)</f>
        <v>105595.8</v>
      </c>
      <c r="G91" s="25">
        <f>D91/F91*100</f>
        <v>76.452851344466353</v>
      </c>
      <c r="H91" s="29"/>
      <c r="I91" s="23"/>
      <c r="J91" s="23"/>
      <c r="K91" s="23"/>
      <c r="L91" s="23"/>
      <c r="M91" s="23"/>
    </row>
  </sheetData>
  <mergeCells count="4">
    <mergeCell ref="A1:A2"/>
    <mergeCell ref="B1:B2"/>
    <mergeCell ref="C1:G1"/>
    <mergeCell ref="H1:M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workbookViewId="0">
      <selection activeCell="B97" sqref="B97"/>
    </sheetView>
  </sheetViews>
  <sheetFormatPr defaultRowHeight="12.75" x14ac:dyDescent="0.2"/>
  <cols>
    <col min="1" max="1" width="32.42578125" customWidth="1"/>
    <col min="2" max="2" width="89.7109375" customWidth="1"/>
    <col min="3" max="4" width="11.42578125" bestFit="1" customWidth="1"/>
    <col min="5" max="5" width="8.5703125" bestFit="1" customWidth="1"/>
    <col min="6" max="6" width="11.42578125" bestFit="1" customWidth="1"/>
    <col min="7" max="7" width="9.28515625" bestFit="1" customWidth="1"/>
    <col min="8" max="9" width="11.42578125" bestFit="1" customWidth="1"/>
    <col min="10" max="10" width="8.5703125" bestFit="1" customWidth="1"/>
    <col min="11" max="11" width="11.42578125" bestFit="1" customWidth="1"/>
    <col min="12" max="12" width="9.28515625" bestFit="1" customWidth="1"/>
    <col min="13" max="13" width="11.42578125" bestFit="1" customWidth="1"/>
  </cols>
  <sheetData>
    <row r="1" spans="1:13" x14ac:dyDescent="0.2">
      <c r="A1" s="30" t="s">
        <v>1621</v>
      </c>
      <c r="B1" s="30" t="s">
        <v>1622</v>
      </c>
      <c r="C1" s="31" t="s">
        <v>92</v>
      </c>
      <c r="D1" s="31"/>
      <c r="E1" s="31"/>
      <c r="F1" s="31"/>
      <c r="G1" s="31"/>
      <c r="H1" s="32" t="s">
        <v>1623</v>
      </c>
      <c r="I1" s="32"/>
      <c r="J1" s="32"/>
      <c r="K1" s="32"/>
      <c r="L1" s="32"/>
      <c r="M1" s="32"/>
    </row>
    <row r="2" spans="1:13" ht="127.5" x14ac:dyDescent="0.2">
      <c r="A2" s="30"/>
      <c r="B2" s="30"/>
      <c r="C2" s="1" t="s">
        <v>1624</v>
      </c>
      <c r="D2" s="2" t="s">
        <v>1628</v>
      </c>
      <c r="E2" s="1" t="s">
        <v>1625</v>
      </c>
      <c r="F2" s="3" t="s">
        <v>1629</v>
      </c>
      <c r="G2" s="1" t="s">
        <v>1626</v>
      </c>
      <c r="H2" s="1" t="s">
        <v>1624</v>
      </c>
      <c r="I2" s="2" t="s">
        <v>1628</v>
      </c>
      <c r="J2" s="1" t="s">
        <v>1625</v>
      </c>
      <c r="K2" s="2" t="s">
        <v>1629</v>
      </c>
      <c r="L2" s="1" t="s">
        <v>1627</v>
      </c>
      <c r="M2" s="1" t="s">
        <v>1630</v>
      </c>
    </row>
    <row r="3" spans="1:13" x14ac:dyDescent="0.2">
      <c r="A3" s="4" t="s">
        <v>1797</v>
      </c>
      <c r="B3" s="4" t="s">
        <v>1798</v>
      </c>
      <c r="C3" s="5">
        <v>2258727.0813899999</v>
      </c>
      <c r="D3" s="5">
        <v>-1953592.47945</v>
      </c>
      <c r="E3" s="5" t="str">
        <f>IF(C3=0," ",IF(D3/C3*100&gt;200,"свыше 200",IF(D3/C3&gt;0,D3/C3*100,"")))</f>
        <v/>
      </c>
      <c r="F3" s="5">
        <v>-949644.80631999997</v>
      </c>
      <c r="G3" s="5" t="str">
        <f>IF(F3=0," ",IF(D3/F3*100&gt;200,"свыше 200",IF(D3/F3&gt;0,D3/F3*100,"")))</f>
        <v>свыше 200</v>
      </c>
      <c r="H3" s="5">
        <v>1385731.02813</v>
      </c>
      <c r="I3" s="5">
        <v>-1764856.94891</v>
      </c>
      <c r="J3" s="5" t="str">
        <f>IF(H3=0," ",IF(I3/H3*100&gt;200,"свыше 200",IF(I3/H3&gt;0,I3/H3*100,"")))</f>
        <v/>
      </c>
      <c r="K3" s="5">
        <v>-1038652.23514</v>
      </c>
      <c r="L3" s="5">
        <f>IF(K3=0," ",IF(I3/K3*100&gt;200,"свыше 200",IF(I3/K3&gt;0,I3/K3*100,"")))</f>
        <v>169.91798498099942</v>
      </c>
      <c r="M3" s="5">
        <v>663239.39240000001</v>
      </c>
    </row>
    <row r="4" spans="1:13" x14ac:dyDescent="0.2">
      <c r="A4" s="4" t="s">
        <v>1799</v>
      </c>
      <c r="B4" s="4" t="s">
        <v>1800</v>
      </c>
      <c r="C4" s="5">
        <v>-556079.26528000005</v>
      </c>
      <c r="D4" s="5">
        <v>-153145.43888</v>
      </c>
      <c r="E4" s="5">
        <f t="shared" ref="E4:E67" si="0">IF(C4=0," ",IF(D4/C4*100&gt;200,"свыше 200",IF(D4/C4&gt;0,D4/C4*100,"")))</f>
        <v>27.54021745494995</v>
      </c>
      <c r="F4" s="5">
        <v>-1477765.3363000001</v>
      </c>
      <c r="G4" s="5">
        <f t="shared" ref="G4:G67" si="1">IF(F4=0," ",IF(D4/F4*100&gt;200,"свыше 200",IF(D4/F4&gt;0,D4/F4*100,"")))</f>
        <v>10.363312436563342</v>
      </c>
      <c r="H4" s="5">
        <v>-905190.97733000002</v>
      </c>
      <c r="I4" s="5">
        <v>-476893.74205</v>
      </c>
      <c r="J4" s="5">
        <f t="shared" ref="J4:J67" si="2">IF(H4=0," ",IF(I4/H4*100&gt;200,"свыше 200",IF(I4/H4&gt;0,I4/H4*100,"")))</f>
        <v>52.684323418321235</v>
      </c>
      <c r="K4" s="5">
        <v>-1811770.42438</v>
      </c>
      <c r="L4" s="5">
        <f t="shared" ref="L4:L67" si="3">IF(K4=0," ",IF(I4/K4*100&gt;200,"свыше 200",IF(I4/K4&gt;0,I4/K4*100,"")))</f>
        <v>26.321974110665607</v>
      </c>
      <c r="M4" s="5">
        <v>27430.790139999997</v>
      </c>
    </row>
    <row r="5" spans="1:13" x14ac:dyDescent="0.2">
      <c r="A5" s="4" t="s">
        <v>1801</v>
      </c>
      <c r="B5" s="4" t="s">
        <v>1802</v>
      </c>
      <c r="C5" s="5">
        <v>354330.53472</v>
      </c>
      <c r="D5" s="5">
        <v>-4569986.84</v>
      </c>
      <c r="E5" s="5" t="str">
        <f t="shared" si="0"/>
        <v/>
      </c>
      <c r="F5" s="5">
        <v>-3491686.84</v>
      </c>
      <c r="G5" s="5">
        <f t="shared" si="1"/>
        <v>130.88192181633335</v>
      </c>
      <c r="H5" s="5"/>
      <c r="I5" s="5">
        <v>-4298500</v>
      </c>
      <c r="J5" s="5" t="str">
        <f t="shared" si="2"/>
        <v xml:space="preserve"> </v>
      </c>
      <c r="K5" s="5">
        <v>-3174000</v>
      </c>
      <c r="L5" s="5">
        <f t="shared" si="3"/>
        <v>135.42848141146817</v>
      </c>
      <c r="M5" s="5">
        <v>-1848500</v>
      </c>
    </row>
    <row r="6" spans="1:13" x14ac:dyDescent="0.2">
      <c r="A6" s="4" t="s">
        <v>1803</v>
      </c>
      <c r="B6" s="4" t="s">
        <v>1804</v>
      </c>
      <c r="C6" s="5">
        <v>8882873.9760299996</v>
      </c>
      <c r="D6" s="5">
        <v>787500</v>
      </c>
      <c r="E6" s="5">
        <f t="shared" si="0"/>
        <v>8.8653740008586208</v>
      </c>
      <c r="F6" s="5">
        <v>628000</v>
      </c>
      <c r="G6" s="5">
        <f t="shared" si="1"/>
        <v>125.39808917197452</v>
      </c>
      <c r="H6" s="5">
        <v>5863173.6429399997</v>
      </c>
      <c r="I6" s="5"/>
      <c r="J6" s="5" t="str">
        <f t="shared" si="2"/>
        <v/>
      </c>
      <c r="K6" s="5"/>
      <c r="L6" s="5" t="str">
        <f t="shared" si="3"/>
        <v xml:space="preserve"> </v>
      </c>
      <c r="M6" s="5"/>
    </row>
    <row r="7" spans="1:13" x14ac:dyDescent="0.2">
      <c r="A7" s="4" t="s">
        <v>1805</v>
      </c>
      <c r="B7" s="4" t="s">
        <v>1806</v>
      </c>
      <c r="C7" s="5">
        <v>-8528543.4413099997</v>
      </c>
      <c r="D7" s="5">
        <v>-5357486.84</v>
      </c>
      <c r="E7" s="5">
        <f t="shared" si="0"/>
        <v>62.818309795430672</v>
      </c>
      <c r="F7" s="5">
        <v>-4119686.84</v>
      </c>
      <c r="G7" s="5">
        <f t="shared" si="1"/>
        <v>130.04597310605288</v>
      </c>
      <c r="H7" s="5">
        <v>-5863173.6429399997</v>
      </c>
      <c r="I7" s="5">
        <v>-4298500</v>
      </c>
      <c r="J7" s="5">
        <f t="shared" si="2"/>
        <v>73.313537373670243</v>
      </c>
      <c r="K7" s="5">
        <v>-3174000</v>
      </c>
      <c r="L7" s="5">
        <f t="shared" si="3"/>
        <v>135.42848141146817</v>
      </c>
      <c r="M7" s="5">
        <v>-1848500</v>
      </c>
    </row>
    <row r="8" spans="1:13" ht="25.5" x14ac:dyDescent="0.2">
      <c r="A8" s="4" t="s">
        <v>1807</v>
      </c>
      <c r="B8" s="4" t="s">
        <v>1808</v>
      </c>
      <c r="C8" s="5">
        <v>5863173.6429399997</v>
      </c>
      <c r="D8" s="5"/>
      <c r="E8" s="5" t="str">
        <f t="shared" si="0"/>
        <v/>
      </c>
      <c r="F8" s="5"/>
      <c r="G8" s="5" t="str">
        <f t="shared" si="1"/>
        <v xml:space="preserve"> </v>
      </c>
      <c r="H8" s="5">
        <v>5863173.6429399997</v>
      </c>
      <c r="I8" s="5"/>
      <c r="J8" s="5" t="str">
        <f t="shared" si="2"/>
        <v/>
      </c>
      <c r="K8" s="5"/>
      <c r="L8" s="5" t="str">
        <f t="shared" si="3"/>
        <v xml:space="preserve"> </v>
      </c>
      <c r="M8" s="5"/>
    </row>
    <row r="9" spans="1:13" ht="25.5" x14ac:dyDescent="0.2">
      <c r="A9" s="4" t="s">
        <v>1809</v>
      </c>
      <c r="B9" s="4" t="s">
        <v>1810</v>
      </c>
      <c r="C9" s="5">
        <v>-5863173.6429399997</v>
      </c>
      <c r="D9" s="5">
        <v>-4298500</v>
      </c>
      <c r="E9" s="5">
        <f t="shared" si="0"/>
        <v>73.313537373670243</v>
      </c>
      <c r="F9" s="5">
        <v>-3174000</v>
      </c>
      <c r="G9" s="5">
        <f t="shared" si="1"/>
        <v>135.42848141146817</v>
      </c>
      <c r="H9" s="5">
        <v>-5863173.6429399997</v>
      </c>
      <c r="I9" s="5">
        <v>-4298500</v>
      </c>
      <c r="J9" s="5">
        <f t="shared" si="2"/>
        <v>73.313537373670243</v>
      </c>
      <c r="K9" s="5">
        <v>-3174000</v>
      </c>
      <c r="L9" s="5">
        <f t="shared" si="3"/>
        <v>135.42848141146817</v>
      </c>
      <c r="M9" s="5">
        <v>-1848500</v>
      </c>
    </row>
    <row r="10" spans="1:13" ht="25.5" x14ac:dyDescent="0.2">
      <c r="A10" s="4" t="s">
        <v>1811</v>
      </c>
      <c r="B10" s="4" t="s">
        <v>1812</v>
      </c>
      <c r="C10" s="5">
        <v>2993200.3330899999</v>
      </c>
      <c r="D10" s="5">
        <v>787500</v>
      </c>
      <c r="E10" s="5">
        <f t="shared" si="0"/>
        <v>26.30963224526413</v>
      </c>
      <c r="F10" s="5">
        <v>628000</v>
      </c>
      <c r="G10" s="5">
        <f t="shared" si="1"/>
        <v>125.39808917197452</v>
      </c>
      <c r="H10" s="5"/>
      <c r="I10" s="5"/>
      <c r="J10" s="5" t="str">
        <f t="shared" si="2"/>
        <v xml:space="preserve"> </v>
      </c>
      <c r="K10" s="5"/>
      <c r="L10" s="5" t="str">
        <f t="shared" si="3"/>
        <v xml:space="preserve"> </v>
      </c>
      <c r="M10" s="5"/>
    </row>
    <row r="11" spans="1:13" ht="25.5" x14ac:dyDescent="0.2">
      <c r="A11" s="4" t="s">
        <v>1813</v>
      </c>
      <c r="B11" s="4" t="s">
        <v>1814</v>
      </c>
      <c r="C11" s="5">
        <v>-2635700</v>
      </c>
      <c r="D11" s="5">
        <v>-1044500</v>
      </c>
      <c r="E11" s="5">
        <f t="shared" si="0"/>
        <v>39.628941078271431</v>
      </c>
      <c r="F11" s="5">
        <v>-935000</v>
      </c>
      <c r="G11" s="5">
        <f t="shared" si="1"/>
        <v>111.71122994652407</v>
      </c>
      <c r="H11" s="5"/>
      <c r="I11" s="5"/>
      <c r="J11" s="5" t="str">
        <f t="shared" si="2"/>
        <v xml:space="preserve"> </v>
      </c>
      <c r="K11" s="5"/>
      <c r="L11" s="5" t="str">
        <f t="shared" si="3"/>
        <v xml:space="preserve"> </v>
      </c>
      <c r="M11" s="5"/>
    </row>
    <row r="12" spans="1:13" ht="25.5" x14ac:dyDescent="0.2">
      <c r="A12" s="4" t="s">
        <v>1815</v>
      </c>
      <c r="B12" s="4" t="s">
        <v>1816</v>
      </c>
      <c r="C12" s="5">
        <v>22500</v>
      </c>
      <c r="D12" s="5"/>
      <c r="E12" s="5" t="str">
        <f t="shared" si="0"/>
        <v/>
      </c>
      <c r="F12" s="5"/>
      <c r="G12" s="5" t="str">
        <f t="shared" si="1"/>
        <v xml:space="preserve"> </v>
      </c>
      <c r="H12" s="5"/>
      <c r="I12" s="5"/>
      <c r="J12" s="5" t="str">
        <f t="shared" si="2"/>
        <v xml:space="preserve"> </v>
      </c>
      <c r="K12" s="5"/>
      <c r="L12" s="5" t="str">
        <f t="shared" si="3"/>
        <v xml:space="preserve"> </v>
      </c>
      <c r="M12" s="5"/>
    </row>
    <row r="13" spans="1:13" ht="25.5" x14ac:dyDescent="0.2">
      <c r="A13" s="4" t="s">
        <v>1817</v>
      </c>
      <c r="B13" s="4" t="s">
        <v>1818</v>
      </c>
      <c r="C13" s="5">
        <v>-22369.79837</v>
      </c>
      <c r="D13" s="5">
        <v>-9000</v>
      </c>
      <c r="E13" s="5">
        <f t="shared" si="0"/>
        <v>40.232816814611276</v>
      </c>
      <c r="F13" s="5">
        <v>-8500</v>
      </c>
      <c r="G13" s="5">
        <f t="shared" si="1"/>
        <v>105.88235294117648</v>
      </c>
      <c r="H13" s="5"/>
      <c r="I13" s="5"/>
      <c r="J13" s="5" t="str">
        <f t="shared" si="2"/>
        <v xml:space="preserve"> </v>
      </c>
      <c r="K13" s="5"/>
      <c r="L13" s="5" t="str">
        <f t="shared" si="3"/>
        <v xml:space="preserve"> </v>
      </c>
      <c r="M13" s="5"/>
    </row>
    <row r="14" spans="1:13" ht="25.5" x14ac:dyDescent="0.2">
      <c r="A14" s="4" t="s">
        <v>1819</v>
      </c>
      <c r="B14" s="4" t="s">
        <v>1820</v>
      </c>
      <c r="C14" s="5">
        <v>4000</v>
      </c>
      <c r="D14" s="5"/>
      <c r="E14" s="5" t="str">
        <f t="shared" si="0"/>
        <v/>
      </c>
      <c r="F14" s="5"/>
      <c r="G14" s="5" t="str">
        <f t="shared" si="1"/>
        <v xml:space="preserve"> </v>
      </c>
      <c r="H14" s="5"/>
      <c r="I14" s="5"/>
      <c r="J14" s="5" t="str">
        <f t="shared" si="2"/>
        <v xml:space="preserve"> </v>
      </c>
      <c r="K14" s="5"/>
      <c r="L14" s="5" t="str">
        <f t="shared" si="3"/>
        <v xml:space="preserve"> </v>
      </c>
      <c r="M14" s="5"/>
    </row>
    <row r="15" spans="1:13" ht="25.5" x14ac:dyDescent="0.2">
      <c r="A15" s="4" t="s">
        <v>1821</v>
      </c>
      <c r="B15" s="4" t="s">
        <v>1822</v>
      </c>
      <c r="C15" s="5">
        <v>-7300</v>
      </c>
      <c r="D15" s="5">
        <v>-5486.84</v>
      </c>
      <c r="E15" s="5">
        <f t="shared" si="0"/>
        <v>75.162191780821914</v>
      </c>
      <c r="F15" s="5">
        <v>-2186.84</v>
      </c>
      <c r="G15" s="5" t="str">
        <f t="shared" si="1"/>
        <v>свыше 200</v>
      </c>
      <c r="H15" s="5"/>
      <c r="I15" s="5"/>
      <c r="J15" s="5" t="str">
        <f t="shared" si="2"/>
        <v xml:space="preserve"> </v>
      </c>
      <c r="K15" s="5"/>
      <c r="L15" s="5" t="str">
        <f t="shared" si="3"/>
        <v xml:space="preserve"> </v>
      </c>
      <c r="M15" s="5"/>
    </row>
    <row r="16" spans="1:13" x14ac:dyDescent="0.2">
      <c r="A16" s="4" t="s">
        <v>1823</v>
      </c>
      <c r="B16" s="4" t="s">
        <v>1824</v>
      </c>
      <c r="C16" s="5">
        <v>-861349.8</v>
      </c>
      <c r="D16" s="5">
        <v>2200000</v>
      </c>
      <c r="E16" s="5" t="str">
        <f t="shared" si="0"/>
        <v/>
      </c>
      <c r="F16" s="5"/>
      <c r="G16" s="5" t="str">
        <f t="shared" si="1"/>
        <v xml:space="preserve"> </v>
      </c>
      <c r="H16" s="5">
        <v>-861349.8</v>
      </c>
      <c r="I16" s="5">
        <v>1848500</v>
      </c>
      <c r="J16" s="5" t="str">
        <f t="shared" si="2"/>
        <v/>
      </c>
      <c r="K16" s="5"/>
      <c r="L16" s="5" t="str">
        <f t="shared" si="3"/>
        <v xml:space="preserve"> </v>
      </c>
      <c r="M16" s="5">
        <v>1848500</v>
      </c>
    </row>
    <row r="17" spans="1:13" x14ac:dyDescent="0.2">
      <c r="A17" s="4" t="s">
        <v>1823</v>
      </c>
      <c r="B17" s="4" t="s">
        <v>1825</v>
      </c>
      <c r="C17" s="5"/>
      <c r="D17" s="5"/>
      <c r="E17" s="5" t="str">
        <f t="shared" si="0"/>
        <v xml:space="preserve"> </v>
      </c>
      <c r="F17" s="5">
        <v>357000</v>
      </c>
      <c r="G17" s="5" t="str">
        <f t="shared" si="1"/>
        <v/>
      </c>
      <c r="H17" s="5"/>
      <c r="I17" s="5"/>
      <c r="J17" s="5" t="str">
        <f t="shared" si="2"/>
        <v xml:space="preserve"> </v>
      </c>
      <c r="K17" s="5"/>
      <c r="L17" s="5" t="str">
        <f t="shared" si="3"/>
        <v xml:space="preserve"> </v>
      </c>
      <c r="M17" s="5"/>
    </row>
    <row r="18" spans="1:13" ht="25.5" x14ac:dyDescent="0.2">
      <c r="A18" s="4" t="s">
        <v>1826</v>
      </c>
      <c r="B18" s="4" t="s">
        <v>1827</v>
      </c>
      <c r="C18" s="5">
        <v>-861349.8</v>
      </c>
      <c r="D18" s="5">
        <v>2200000</v>
      </c>
      <c r="E18" s="5" t="str">
        <f t="shared" si="0"/>
        <v/>
      </c>
      <c r="F18" s="5"/>
      <c r="G18" s="5" t="str">
        <f t="shared" si="1"/>
        <v xml:space="preserve"> </v>
      </c>
      <c r="H18" s="5">
        <v>-861349.8</v>
      </c>
      <c r="I18" s="5">
        <v>1848500</v>
      </c>
      <c r="J18" s="5" t="str">
        <f t="shared" si="2"/>
        <v/>
      </c>
      <c r="K18" s="5"/>
      <c r="L18" s="5" t="str">
        <f t="shared" si="3"/>
        <v xml:space="preserve"> </v>
      </c>
      <c r="M18" s="5">
        <v>1848500</v>
      </c>
    </row>
    <row r="19" spans="1:13" ht="25.5" x14ac:dyDescent="0.2">
      <c r="A19" s="4" t="s">
        <v>1826</v>
      </c>
      <c r="B19" s="4" t="s">
        <v>1828</v>
      </c>
      <c r="C19" s="5"/>
      <c r="D19" s="5"/>
      <c r="E19" s="5" t="str">
        <f t="shared" si="0"/>
        <v xml:space="preserve"> </v>
      </c>
      <c r="F19" s="5">
        <v>357000</v>
      </c>
      <c r="G19" s="5" t="str">
        <f t="shared" si="1"/>
        <v/>
      </c>
      <c r="H19" s="5"/>
      <c r="I19" s="5"/>
      <c r="J19" s="5" t="str">
        <f t="shared" si="2"/>
        <v xml:space="preserve"> </v>
      </c>
      <c r="K19" s="5"/>
      <c r="L19" s="5" t="str">
        <f t="shared" si="3"/>
        <v xml:space="preserve"> </v>
      </c>
      <c r="M19" s="5"/>
    </row>
    <row r="20" spans="1:13" ht="25.5" x14ac:dyDescent="0.2">
      <c r="A20" s="4" t="s">
        <v>1829</v>
      </c>
      <c r="B20" s="4" t="s">
        <v>1830</v>
      </c>
      <c r="C20" s="5">
        <v>3457751.3</v>
      </c>
      <c r="D20" s="5">
        <v>2999326</v>
      </c>
      <c r="E20" s="5">
        <f t="shared" si="0"/>
        <v>86.742097385662191</v>
      </c>
      <c r="F20" s="5"/>
      <c r="G20" s="5" t="str">
        <f t="shared" si="1"/>
        <v xml:space="preserve"> </v>
      </c>
      <c r="H20" s="5">
        <v>3000000</v>
      </c>
      <c r="I20" s="5">
        <v>2285326</v>
      </c>
      <c r="J20" s="5">
        <f t="shared" si="2"/>
        <v>76.177533333333329</v>
      </c>
      <c r="K20" s="5"/>
      <c r="L20" s="5" t="str">
        <f t="shared" si="3"/>
        <v xml:space="preserve"> </v>
      </c>
      <c r="M20" s="5">
        <v>1848500</v>
      </c>
    </row>
    <row r="21" spans="1:13" ht="25.5" x14ac:dyDescent="0.2">
      <c r="A21" s="4" t="s">
        <v>1829</v>
      </c>
      <c r="B21" s="4" t="s">
        <v>1831</v>
      </c>
      <c r="C21" s="5"/>
      <c r="D21" s="5"/>
      <c r="E21" s="5" t="str">
        <f t="shared" si="0"/>
        <v xml:space="preserve"> </v>
      </c>
      <c r="F21" s="5">
        <v>414000</v>
      </c>
      <c r="G21" s="5" t="str">
        <f t="shared" si="1"/>
        <v/>
      </c>
      <c r="H21" s="5"/>
      <c r="I21" s="5"/>
      <c r="J21" s="5" t="str">
        <f t="shared" si="2"/>
        <v xml:space="preserve"> </v>
      </c>
      <c r="K21" s="5"/>
      <c r="L21" s="5" t="str">
        <f t="shared" si="3"/>
        <v xml:space="preserve"> </v>
      </c>
      <c r="M21" s="5"/>
    </row>
    <row r="22" spans="1:13" ht="25.5" x14ac:dyDescent="0.2">
      <c r="A22" s="4" t="s">
        <v>1832</v>
      </c>
      <c r="B22" s="4" t="s">
        <v>1833</v>
      </c>
      <c r="C22" s="5">
        <v>-4319101.0999999996</v>
      </c>
      <c r="D22" s="5">
        <v>-799326</v>
      </c>
      <c r="E22" s="5">
        <f t="shared" si="0"/>
        <v>18.506767530864238</v>
      </c>
      <c r="F22" s="5"/>
      <c r="G22" s="5" t="str">
        <f t="shared" si="1"/>
        <v xml:space="preserve"> </v>
      </c>
      <c r="H22" s="5">
        <v>-3861349.8</v>
      </c>
      <c r="I22" s="5">
        <v>-436826</v>
      </c>
      <c r="J22" s="5">
        <f t="shared" si="2"/>
        <v>11.312779795293345</v>
      </c>
      <c r="K22" s="5"/>
      <c r="L22" s="5" t="str">
        <f t="shared" si="3"/>
        <v xml:space="preserve"> </v>
      </c>
      <c r="M22" s="5"/>
    </row>
    <row r="23" spans="1:13" ht="25.5" x14ac:dyDescent="0.2">
      <c r="A23" s="4" t="s">
        <v>1832</v>
      </c>
      <c r="B23" s="4" t="s">
        <v>1834</v>
      </c>
      <c r="C23" s="5"/>
      <c r="D23" s="5"/>
      <c r="E23" s="5" t="str">
        <f t="shared" si="0"/>
        <v xml:space="preserve"> </v>
      </c>
      <c r="F23" s="5">
        <v>-57000</v>
      </c>
      <c r="G23" s="5" t="str">
        <f t="shared" si="1"/>
        <v/>
      </c>
      <c r="H23" s="5"/>
      <c r="I23" s="5"/>
      <c r="J23" s="5" t="str">
        <f t="shared" si="2"/>
        <v xml:space="preserve"> </v>
      </c>
      <c r="K23" s="5"/>
      <c r="L23" s="5" t="str">
        <f t="shared" si="3"/>
        <v xml:space="preserve"> </v>
      </c>
      <c r="M23" s="5"/>
    </row>
    <row r="24" spans="1:13" ht="25.5" x14ac:dyDescent="0.2">
      <c r="A24" s="4" t="s">
        <v>1835</v>
      </c>
      <c r="B24" s="4" t="s">
        <v>1836</v>
      </c>
      <c r="C24" s="5">
        <v>3000000</v>
      </c>
      <c r="D24" s="5">
        <v>2285326</v>
      </c>
      <c r="E24" s="5">
        <f t="shared" si="0"/>
        <v>76.177533333333329</v>
      </c>
      <c r="F24" s="5"/>
      <c r="G24" s="5" t="str">
        <f t="shared" si="1"/>
        <v xml:space="preserve"> </v>
      </c>
      <c r="H24" s="5">
        <v>3000000</v>
      </c>
      <c r="I24" s="5">
        <v>2285326</v>
      </c>
      <c r="J24" s="5">
        <f t="shared" si="2"/>
        <v>76.177533333333329</v>
      </c>
      <c r="K24" s="5"/>
      <c r="L24" s="5" t="str">
        <f t="shared" si="3"/>
        <v xml:space="preserve"> </v>
      </c>
      <c r="M24" s="5">
        <v>1848500</v>
      </c>
    </row>
    <row r="25" spans="1:13" ht="25.5" x14ac:dyDescent="0.2">
      <c r="A25" s="4" t="s">
        <v>1837</v>
      </c>
      <c r="B25" s="4" t="s">
        <v>1838</v>
      </c>
      <c r="C25" s="5">
        <v>-3861349.8</v>
      </c>
      <c r="D25" s="5">
        <v>-436826</v>
      </c>
      <c r="E25" s="5">
        <f t="shared" si="0"/>
        <v>11.312779795293345</v>
      </c>
      <c r="F25" s="5"/>
      <c r="G25" s="5" t="str">
        <f t="shared" si="1"/>
        <v xml:space="preserve"> </v>
      </c>
      <c r="H25" s="5">
        <v>-3861349.8</v>
      </c>
      <c r="I25" s="5">
        <v>-436826</v>
      </c>
      <c r="J25" s="5">
        <f t="shared" si="2"/>
        <v>11.312779795293345</v>
      </c>
      <c r="K25" s="5"/>
      <c r="L25" s="5" t="str">
        <f t="shared" si="3"/>
        <v xml:space="preserve"> </v>
      </c>
      <c r="M25" s="5"/>
    </row>
    <row r="26" spans="1:13" ht="25.5" x14ac:dyDescent="0.2">
      <c r="A26" s="4" t="s">
        <v>1837</v>
      </c>
      <c r="B26" s="4" t="s">
        <v>1839</v>
      </c>
      <c r="C26" s="5"/>
      <c r="D26" s="5"/>
      <c r="E26" s="5" t="str">
        <f t="shared" si="0"/>
        <v xml:space="preserve"> </v>
      </c>
      <c r="F26" s="5"/>
      <c r="G26" s="5" t="str">
        <f t="shared" si="1"/>
        <v xml:space="preserve"> </v>
      </c>
      <c r="H26" s="5"/>
      <c r="I26" s="5"/>
      <c r="J26" s="5" t="str">
        <f t="shared" si="2"/>
        <v xml:space="preserve"> </v>
      </c>
      <c r="K26" s="5"/>
      <c r="L26" s="5" t="str">
        <f t="shared" si="3"/>
        <v xml:space="preserve"> </v>
      </c>
      <c r="M26" s="5"/>
    </row>
    <row r="27" spans="1:13" ht="25.5" x14ac:dyDescent="0.2">
      <c r="A27" s="4" t="s">
        <v>1840</v>
      </c>
      <c r="B27" s="4" t="s">
        <v>1841</v>
      </c>
      <c r="C27" s="5">
        <v>414000</v>
      </c>
      <c r="D27" s="5">
        <v>714000</v>
      </c>
      <c r="E27" s="5">
        <f t="shared" si="0"/>
        <v>172.46376811594203</v>
      </c>
      <c r="F27" s="5"/>
      <c r="G27" s="5" t="str">
        <f t="shared" si="1"/>
        <v xml:space="preserve"> </v>
      </c>
      <c r="H27" s="5"/>
      <c r="I27" s="5"/>
      <c r="J27" s="5" t="str">
        <f t="shared" si="2"/>
        <v xml:space="preserve"> </v>
      </c>
      <c r="K27" s="5"/>
      <c r="L27" s="5" t="str">
        <f t="shared" si="3"/>
        <v xml:space="preserve"> </v>
      </c>
      <c r="M27" s="5"/>
    </row>
    <row r="28" spans="1:13" ht="25.5" x14ac:dyDescent="0.2">
      <c r="A28" s="4" t="s">
        <v>1840</v>
      </c>
      <c r="B28" s="4" t="s">
        <v>1842</v>
      </c>
      <c r="C28" s="5"/>
      <c r="D28" s="5"/>
      <c r="E28" s="5" t="str">
        <f t="shared" si="0"/>
        <v xml:space="preserve"> </v>
      </c>
      <c r="F28" s="5">
        <v>414000</v>
      </c>
      <c r="G28" s="5" t="str">
        <f t="shared" si="1"/>
        <v/>
      </c>
      <c r="H28" s="5"/>
      <c r="I28" s="5"/>
      <c r="J28" s="5" t="str">
        <f t="shared" si="2"/>
        <v xml:space="preserve"> </v>
      </c>
      <c r="K28" s="5"/>
      <c r="L28" s="5" t="str">
        <f t="shared" si="3"/>
        <v xml:space="preserve"> </v>
      </c>
      <c r="M28" s="5"/>
    </row>
    <row r="29" spans="1:13" ht="25.5" x14ac:dyDescent="0.2">
      <c r="A29" s="4" t="s">
        <v>1843</v>
      </c>
      <c r="B29" s="4" t="s">
        <v>1844</v>
      </c>
      <c r="C29" s="5">
        <v>-414000</v>
      </c>
      <c r="D29" s="5">
        <v>-362500</v>
      </c>
      <c r="E29" s="5">
        <f t="shared" si="0"/>
        <v>87.560386473429958</v>
      </c>
      <c r="F29" s="5"/>
      <c r="G29" s="5" t="str">
        <f t="shared" si="1"/>
        <v xml:space="preserve"> </v>
      </c>
      <c r="H29" s="5"/>
      <c r="I29" s="5"/>
      <c r="J29" s="5" t="str">
        <f t="shared" si="2"/>
        <v xml:space="preserve"> </v>
      </c>
      <c r="K29" s="5"/>
      <c r="L29" s="5" t="str">
        <f t="shared" si="3"/>
        <v xml:space="preserve"> </v>
      </c>
      <c r="M29" s="5"/>
    </row>
    <row r="30" spans="1:13" ht="25.5" x14ac:dyDescent="0.2">
      <c r="A30" s="4" t="s">
        <v>1843</v>
      </c>
      <c r="B30" s="4" t="s">
        <v>1845</v>
      </c>
      <c r="C30" s="5"/>
      <c r="D30" s="5"/>
      <c r="E30" s="5" t="str">
        <f t="shared" si="0"/>
        <v xml:space="preserve"> </v>
      </c>
      <c r="F30" s="5">
        <v>-57000</v>
      </c>
      <c r="G30" s="5" t="str">
        <f t="shared" si="1"/>
        <v/>
      </c>
      <c r="H30" s="5"/>
      <c r="I30" s="5"/>
      <c r="J30" s="5" t="str">
        <f t="shared" si="2"/>
        <v xml:space="preserve"> </v>
      </c>
      <c r="K30" s="5"/>
      <c r="L30" s="5" t="str">
        <f t="shared" si="3"/>
        <v xml:space="preserve"> </v>
      </c>
      <c r="M30" s="5"/>
    </row>
    <row r="31" spans="1:13" ht="25.5" x14ac:dyDescent="0.2">
      <c r="A31" s="4" t="s">
        <v>1846</v>
      </c>
      <c r="B31" s="4" t="s">
        <v>1847</v>
      </c>
      <c r="C31" s="5">
        <v>36375</v>
      </c>
      <c r="D31" s="5"/>
      <c r="E31" s="5" t="str">
        <f t="shared" si="0"/>
        <v/>
      </c>
      <c r="F31" s="5"/>
      <c r="G31" s="5" t="str">
        <f t="shared" si="1"/>
        <v xml:space="preserve"> </v>
      </c>
      <c r="H31" s="5"/>
      <c r="I31" s="5"/>
      <c r="J31" s="5" t="str">
        <f t="shared" si="2"/>
        <v xml:space="preserve"> </v>
      </c>
      <c r="K31" s="5"/>
      <c r="L31" s="5" t="str">
        <f t="shared" si="3"/>
        <v xml:space="preserve"> </v>
      </c>
      <c r="M31" s="5"/>
    </row>
    <row r="32" spans="1:13" ht="25.5" x14ac:dyDescent="0.2">
      <c r="A32" s="4" t="s">
        <v>1848</v>
      </c>
      <c r="B32" s="4" t="s">
        <v>1849</v>
      </c>
      <c r="C32" s="5">
        <v>-36375</v>
      </c>
      <c r="D32" s="5"/>
      <c r="E32" s="5" t="str">
        <f t="shared" si="0"/>
        <v/>
      </c>
      <c r="F32" s="5"/>
      <c r="G32" s="5" t="str">
        <f t="shared" si="1"/>
        <v xml:space="preserve"> </v>
      </c>
      <c r="H32" s="5"/>
      <c r="I32" s="5"/>
      <c r="J32" s="5" t="str">
        <f t="shared" si="2"/>
        <v xml:space="preserve"> </v>
      </c>
      <c r="K32" s="5"/>
      <c r="L32" s="5" t="str">
        <f t="shared" si="3"/>
        <v xml:space="preserve"> </v>
      </c>
      <c r="M32" s="5"/>
    </row>
    <row r="33" spans="1:13" ht="25.5" x14ac:dyDescent="0.2">
      <c r="A33" s="4" t="s">
        <v>1850</v>
      </c>
      <c r="B33" s="4" t="s">
        <v>1851</v>
      </c>
      <c r="C33" s="5">
        <v>7376.3</v>
      </c>
      <c r="D33" s="5"/>
      <c r="E33" s="5" t="str">
        <f t="shared" si="0"/>
        <v/>
      </c>
      <c r="F33" s="5"/>
      <c r="G33" s="5" t="str">
        <f t="shared" si="1"/>
        <v xml:space="preserve"> </v>
      </c>
      <c r="H33" s="5"/>
      <c r="I33" s="5"/>
      <c r="J33" s="5" t="str">
        <f t="shared" si="2"/>
        <v xml:space="preserve"> </v>
      </c>
      <c r="K33" s="5"/>
      <c r="L33" s="5" t="str">
        <f t="shared" si="3"/>
        <v xml:space="preserve"> </v>
      </c>
      <c r="M33" s="5"/>
    </row>
    <row r="34" spans="1:13" ht="25.5" x14ac:dyDescent="0.2">
      <c r="A34" s="4" t="s">
        <v>1852</v>
      </c>
      <c r="B34" s="4" t="s">
        <v>1853</v>
      </c>
      <c r="C34" s="5">
        <v>-7376.3</v>
      </c>
      <c r="D34" s="5"/>
      <c r="E34" s="5" t="str">
        <f t="shared" si="0"/>
        <v/>
      </c>
      <c r="F34" s="5"/>
      <c r="G34" s="5" t="str">
        <f t="shared" si="1"/>
        <v xml:space="preserve"> </v>
      </c>
      <c r="H34" s="5"/>
      <c r="I34" s="5"/>
      <c r="J34" s="5" t="str">
        <f t="shared" si="2"/>
        <v xml:space="preserve"> </v>
      </c>
      <c r="K34" s="5"/>
      <c r="L34" s="5" t="str">
        <f t="shared" si="3"/>
        <v xml:space="preserve"> </v>
      </c>
      <c r="M34" s="5"/>
    </row>
    <row r="35" spans="1:13" ht="25.5" x14ac:dyDescent="0.2">
      <c r="A35" s="4" t="s">
        <v>1852</v>
      </c>
      <c r="B35" s="4" t="s">
        <v>1854</v>
      </c>
      <c r="C35" s="5"/>
      <c r="D35" s="5"/>
      <c r="E35" s="5" t="str">
        <f t="shared" si="0"/>
        <v xml:space="preserve"> </v>
      </c>
      <c r="F35" s="5"/>
      <c r="G35" s="5" t="str">
        <f t="shared" si="1"/>
        <v xml:space="preserve"> </v>
      </c>
      <c r="H35" s="5"/>
      <c r="I35" s="5"/>
      <c r="J35" s="5" t="str">
        <f t="shared" si="2"/>
        <v xml:space="preserve"> </v>
      </c>
      <c r="K35" s="5"/>
      <c r="L35" s="5" t="str">
        <f t="shared" si="3"/>
        <v xml:space="preserve"> </v>
      </c>
      <c r="M35" s="5"/>
    </row>
    <row r="36" spans="1:13" x14ac:dyDescent="0.2">
      <c r="A36" s="4" t="s">
        <v>1855</v>
      </c>
      <c r="B36" s="4" t="s">
        <v>1856</v>
      </c>
      <c r="C36" s="5">
        <v>-49060</v>
      </c>
      <c r="D36" s="5">
        <v>2216841.4011200001</v>
      </c>
      <c r="E36" s="5" t="str">
        <f t="shared" si="0"/>
        <v/>
      </c>
      <c r="F36" s="5">
        <v>1656921.5037</v>
      </c>
      <c r="G36" s="5">
        <f t="shared" si="1"/>
        <v>133.79278355490391</v>
      </c>
      <c r="H36" s="5">
        <v>-43841.177329999999</v>
      </c>
      <c r="I36" s="5">
        <v>1973106.25795</v>
      </c>
      <c r="J36" s="5" t="str">
        <f t="shared" si="2"/>
        <v/>
      </c>
      <c r="K36" s="5">
        <v>1362229.57562</v>
      </c>
      <c r="L36" s="5">
        <f t="shared" si="3"/>
        <v>144.84388632158186</v>
      </c>
      <c r="M36" s="5">
        <v>27430.790139999939</v>
      </c>
    </row>
    <row r="37" spans="1:13" ht="25.5" x14ac:dyDescent="0.2">
      <c r="A37" s="4" t="s">
        <v>1857</v>
      </c>
      <c r="B37" s="4" t="s">
        <v>1858</v>
      </c>
      <c r="C37" s="5">
        <v>940</v>
      </c>
      <c r="D37" s="5"/>
      <c r="E37" s="5" t="str">
        <f t="shared" si="0"/>
        <v/>
      </c>
      <c r="F37" s="5"/>
      <c r="G37" s="5" t="str">
        <f t="shared" si="1"/>
        <v xml:space="preserve"> </v>
      </c>
      <c r="H37" s="5"/>
      <c r="I37" s="5"/>
      <c r="J37" s="5" t="str">
        <f t="shared" si="2"/>
        <v xml:space="preserve"> </v>
      </c>
      <c r="K37" s="5"/>
      <c r="L37" s="5" t="str">
        <f t="shared" si="3"/>
        <v xml:space="preserve"> </v>
      </c>
      <c r="M37" s="5"/>
    </row>
    <row r="38" spans="1:13" ht="25.5" x14ac:dyDescent="0.2">
      <c r="A38" s="4" t="s">
        <v>1859</v>
      </c>
      <c r="B38" s="4" t="s">
        <v>1860</v>
      </c>
      <c r="C38" s="5">
        <v>940</v>
      </c>
      <c r="D38" s="5"/>
      <c r="E38" s="5" t="str">
        <f t="shared" si="0"/>
        <v/>
      </c>
      <c r="F38" s="5"/>
      <c r="G38" s="5" t="str">
        <f t="shared" si="1"/>
        <v xml:space="preserve"> </v>
      </c>
      <c r="H38" s="5"/>
      <c r="I38" s="5"/>
      <c r="J38" s="5" t="str">
        <f t="shared" si="2"/>
        <v xml:space="preserve"> </v>
      </c>
      <c r="K38" s="5"/>
      <c r="L38" s="5" t="str">
        <f t="shared" si="3"/>
        <v xml:space="preserve"> </v>
      </c>
      <c r="M38" s="5"/>
    </row>
    <row r="39" spans="1:13" ht="25.5" x14ac:dyDescent="0.2">
      <c r="A39" s="4" t="s">
        <v>1861</v>
      </c>
      <c r="B39" s="4" t="s">
        <v>1862</v>
      </c>
      <c r="C39" s="5">
        <v>940</v>
      </c>
      <c r="D39" s="5"/>
      <c r="E39" s="5" t="str">
        <f t="shared" si="0"/>
        <v/>
      </c>
      <c r="F39" s="5"/>
      <c r="G39" s="5" t="str">
        <f t="shared" si="1"/>
        <v xml:space="preserve"> </v>
      </c>
      <c r="H39" s="5"/>
      <c r="I39" s="5"/>
      <c r="J39" s="5" t="str">
        <f t="shared" si="2"/>
        <v xml:space="preserve"> </v>
      </c>
      <c r="K39" s="5"/>
      <c r="L39" s="5" t="str">
        <f t="shared" si="3"/>
        <v xml:space="preserve"> </v>
      </c>
      <c r="M39" s="5"/>
    </row>
    <row r="40" spans="1:13" x14ac:dyDescent="0.2">
      <c r="A40" s="4" t="s">
        <v>1863</v>
      </c>
      <c r="B40" s="4" t="s">
        <v>1864</v>
      </c>
      <c r="C40" s="5">
        <v>-50000</v>
      </c>
      <c r="D40" s="5">
        <v>9600</v>
      </c>
      <c r="E40" s="5" t="str">
        <f t="shared" si="0"/>
        <v/>
      </c>
      <c r="F40" s="5">
        <v>4472.5879800000002</v>
      </c>
      <c r="G40" s="5" t="str">
        <f t="shared" si="1"/>
        <v>свыше 200</v>
      </c>
      <c r="H40" s="5">
        <v>-43841.177329999999</v>
      </c>
      <c r="I40" s="5">
        <v>10000</v>
      </c>
      <c r="J40" s="5" t="str">
        <f t="shared" si="2"/>
        <v/>
      </c>
      <c r="K40" s="5">
        <v>-25527.41202</v>
      </c>
      <c r="L40" s="5" t="str">
        <f t="shared" si="3"/>
        <v/>
      </c>
      <c r="M40" s="5">
        <v>1800</v>
      </c>
    </row>
    <row r="41" spans="1:13" x14ac:dyDescent="0.2">
      <c r="A41" s="4" t="s">
        <v>1865</v>
      </c>
      <c r="B41" s="4" t="s">
        <v>1866</v>
      </c>
      <c r="C41" s="5">
        <v>-110300</v>
      </c>
      <c r="D41" s="5"/>
      <c r="E41" s="5" t="str">
        <f t="shared" si="0"/>
        <v/>
      </c>
      <c r="F41" s="5"/>
      <c r="G41" s="5" t="str">
        <f t="shared" si="1"/>
        <v xml:space="preserve"> </v>
      </c>
      <c r="H41" s="5">
        <v>-100000</v>
      </c>
      <c r="I41" s="5"/>
      <c r="J41" s="5" t="str">
        <f t="shared" si="2"/>
        <v/>
      </c>
      <c r="K41" s="5">
        <v>-30000</v>
      </c>
      <c r="L41" s="5" t="str">
        <f t="shared" si="3"/>
        <v/>
      </c>
      <c r="M41" s="5"/>
    </row>
    <row r="42" spans="1:13" x14ac:dyDescent="0.2">
      <c r="A42" s="4" t="s">
        <v>1867</v>
      </c>
      <c r="B42" s="4" t="s">
        <v>1868</v>
      </c>
      <c r="C42" s="5">
        <v>60300</v>
      </c>
      <c r="D42" s="5">
        <v>9600</v>
      </c>
      <c r="E42" s="5">
        <f t="shared" si="0"/>
        <v>15.920398009950249</v>
      </c>
      <c r="F42" s="5">
        <v>4472.5879800000002</v>
      </c>
      <c r="G42" s="5" t="str">
        <f t="shared" si="1"/>
        <v>свыше 200</v>
      </c>
      <c r="H42" s="5">
        <v>56158.822670000001</v>
      </c>
      <c r="I42" s="5">
        <v>10000</v>
      </c>
      <c r="J42" s="5">
        <f t="shared" si="2"/>
        <v>17.806641102079215</v>
      </c>
      <c r="K42" s="5">
        <v>4472.5879800000002</v>
      </c>
      <c r="L42" s="5" t="str">
        <f t="shared" si="3"/>
        <v>свыше 200</v>
      </c>
      <c r="M42" s="5">
        <v>1800</v>
      </c>
    </row>
    <row r="43" spans="1:13" x14ac:dyDescent="0.2">
      <c r="A43" s="4" t="s">
        <v>1869</v>
      </c>
      <c r="B43" s="4" t="s">
        <v>1870</v>
      </c>
      <c r="C43" s="5"/>
      <c r="D43" s="5">
        <v>9600</v>
      </c>
      <c r="E43" s="5" t="str">
        <f t="shared" si="0"/>
        <v xml:space="preserve"> </v>
      </c>
      <c r="F43" s="5">
        <v>4472.5879800000002</v>
      </c>
      <c r="G43" s="5" t="str">
        <f t="shared" si="1"/>
        <v>свыше 200</v>
      </c>
      <c r="H43" s="5"/>
      <c r="I43" s="5">
        <v>9600</v>
      </c>
      <c r="J43" s="5" t="str">
        <f t="shared" si="2"/>
        <v xml:space="preserve"> </v>
      </c>
      <c r="K43" s="5">
        <v>4472.5879800000002</v>
      </c>
      <c r="L43" s="5" t="str">
        <f t="shared" si="3"/>
        <v>свыше 200</v>
      </c>
      <c r="M43" s="5">
        <v>1600</v>
      </c>
    </row>
    <row r="44" spans="1:13" ht="25.5" x14ac:dyDescent="0.2">
      <c r="A44" s="4" t="s">
        <v>1871</v>
      </c>
      <c r="B44" s="4" t="s">
        <v>1872</v>
      </c>
      <c r="C44" s="5"/>
      <c r="D44" s="5">
        <v>9600</v>
      </c>
      <c r="E44" s="5" t="str">
        <f t="shared" si="0"/>
        <v xml:space="preserve"> </v>
      </c>
      <c r="F44" s="5">
        <v>4472.5879800000002</v>
      </c>
      <c r="G44" s="5" t="str">
        <f t="shared" si="1"/>
        <v>свыше 200</v>
      </c>
      <c r="H44" s="5"/>
      <c r="I44" s="5">
        <v>9600</v>
      </c>
      <c r="J44" s="5" t="str">
        <f t="shared" si="2"/>
        <v xml:space="preserve"> </v>
      </c>
      <c r="K44" s="5">
        <v>4472.5879800000002</v>
      </c>
      <c r="L44" s="5" t="str">
        <f t="shared" si="3"/>
        <v>свыше 200</v>
      </c>
      <c r="M44" s="5">
        <v>1600</v>
      </c>
    </row>
    <row r="45" spans="1:13" ht="25.5" x14ac:dyDescent="0.2">
      <c r="A45" s="4" t="s">
        <v>1873</v>
      </c>
      <c r="B45" s="4" t="s">
        <v>1874</v>
      </c>
      <c r="C45" s="5">
        <v>-110300</v>
      </c>
      <c r="D45" s="5"/>
      <c r="E45" s="5" t="str">
        <f t="shared" si="0"/>
        <v/>
      </c>
      <c r="F45" s="5"/>
      <c r="G45" s="5" t="str">
        <f t="shared" si="1"/>
        <v xml:space="preserve"> </v>
      </c>
      <c r="H45" s="5">
        <v>-100000</v>
      </c>
      <c r="I45" s="5"/>
      <c r="J45" s="5" t="str">
        <f t="shared" si="2"/>
        <v/>
      </c>
      <c r="K45" s="5">
        <v>-30000</v>
      </c>
      <c r="L45" s="5" t="str">
        <f t="shared" si="3"/>
        <v/>
      </c>
      <c r="M45" s="5"/>
    </row>
    <row r="46" spans="1:13" ht="25.5" x14ac:dyDescent="0.2">
      <c r="A46" s="4" t="s">
        <v>1875</v>
      </c>
      <c r="B46" s="4" t="s">
        <v>1876</v>
      </c>
      <c r="C46" s="5">
        <v>60300</v>
      </c>
      <c r="D46" s="5"/>
      <c r="E46" s="5" t="str">
        <f t="shared" si="0"/>
        <v/>
      </c>
      <c r="F46" s="5"/>
      <c r="G46" s="5" t="str">
        <f t="shared" si="1"/>
        <v xml:space="preserve"> </v>
      </c>
      <c r="H46" s="5">
        <v>56158.822670000001</v>
      </c>
      <c r="I46" s="5">
        <v>400</v>
      </c>
      <c r="J46" s="5">
        <f t="shared" si="2"/>
        <v>0.71226564408316861</v>
      </c>
      <c r="K46" s="5"/>
      <c r="L46" s="5" t="str">
        <f t="shared" si="3"/>
        <v xml:space="preserve"> </v>
      </c>
      <c r="M46" s="5">
        <v>200</v>
      </c>
    </row>
    <row r="47" spans="1:13" ht="25.5" x14ac:dyDescent="0.2">
      <c r="A47" s="4" t="s">
        <v>1877</v>
      </c>
      <c r="B47" s="4" t="s">
        <v>1878</v>
      </c>
      <c r="C47" s="5">
        <v>-100000</v>
      </c>
      <c r="D47" s="5"/>
      <c r="E47" s="5" t="str">
        <f t="shared" si="0"/>
        <v/>
      </c>
      <c r="F47" s="5"/>
      <c r="G47" s="5" t="str">
        <f t="shared" si="1"/>
        <v xml:space="preserve"> </v>
      </c>
      <c r="H47" s="5">
        <v>-100000</v>
      </c>
      <c r="I47" s="5"/>
      <c r="J47" s="5" t="str">
        <f t="shared" si="2"/>
        <v/>
      </c>
      <c r="K47" s="5">
        <v>-30000</v>
      </c>
      <c r="L47" s="5" t="str">
        <f t="shared" si="3"/>
        <v/>
      </c>
      <c r="M47" s="5"/>
    </row>
    <row r="48" spans="1:13" ht="25.5" x14ac:dyDescent="0.2">
      <c r="A48" s="4" t="s">
        <v>1879</v>
      </c>
      <c r="B48" s="4" t="s">
        <v>1880</v>
      </c>
      <c r="C48" s="5">
        <v>50000</v>
      </c>
      <c r="D48" s="5"/>
      <c r="E48" s="5" t="str">
        <f t="shared" si="0"/>
        <v/>
      </c>
      <c r="F48" s="5"/>
      <c r="G48" s="5" t="str">
        <f t="shared" si="1"/>
        <v xml:space="preserve"> </v>
      </c>
      <c r="H48" s="5">
        <v>56158.822670000001</v>
      </c>
      <c r="I48" s="5">
        <v>400</v>
      </c>
      <c r="J48" s="5">
        <f t="shared" si="2"/>
        <v>0.71226564408316861</v>
      </c>
      <c r="K48" s="5"/>
      <c r="L48" s="5" t="str">
        <f t="shared" si="3"/>
        <v xml:space="preserve"> </v>
      </c>
      <c r="M48" s="5">
        <v>200</v>
      </c>
    </row>
    <row r="49" spans="1:13" ht="25.5" x14ac:dyDescent="0.2">
      <c r="A49" s="4" t="s">
        <v>1881</v>
      </c>
      <c r="B49" s="4" t="s">
        <v>1882</v>
      </c>
      <c r="C49" s="5">
        <v>-10300</v>
      </c>
      <c r="D49" s="5"/>
      <c r="E49" s="5" t="str">
        <f t="shared" si="0"/>
        <v/>
      </c>
      <c r="F49" s="5"/>
      <c r="G49" s="5" t="str">
        <f t="shared" si="1"/>
        <v xml:space="preserve"> </v>
      </c>
      <c r="H49" s="5"/>
      <c r="I49" s="5"/>
      <c r="J49" s="5"/>
      <c r="K49" s="5"/>
      <c r="L49" s="5"/>
      <c r="M49" s="5"/>
    </row>
    <row r="50" spans="1:13" ht="25.5" x14ac:dyDescent="0.2">
      <c r="A50" s="4" t="s">
        <v>1883</v>
      </c>
      <c r="B50" s="4" t="s">
        <v>1884</v>
      </c>
      <c r="C50" s="5">
        <v>10300</v>
      </c>
      <c r="D50" s="5"/>
      <c r="E50" s="5" t="str">
        <f t="shared" si="0"/>
        <v/>
      </c>
      <c r="F50" s="5"/>
      <c r="G50" s="5" t="str">
        <f t="shared" si="1"/>
        <v xml:space="preserve"> </v>
      </c>
      <c r="H50" s="5"/>
      <c r="I50" s="5"/>
      <c r="J50" s="5"/>
      <c r="K50" s="5"/>
      <c r="L50" s="5"/>
      <c r="M50" s="5"/>
    </row>
    <row r="51" spans="1:13" x14ac:dyDescent="0.2">
      <c r="A51" s="4" t="s">
        <v>1885</v>
      </c>
      <c r="B51" s="4" t="s">
        <v>1886</v>
      </c>
      <c r="C51" s="5"/>
      <c r="D51" s="5">
        <v>2207241.4011200001</v>
      </c>
      <c r="E51" s="5" t="str">
        <f t="shared" si="0"/>
        <v xml:space="preserve"> </v>
      </c>
      <c r="F51" s="5">
        <v>1652448.9157199999</v>
      </c>
      <c r="G51" s="5">
        <f t="shared" si="1"/>
        <v>133.57395681779775</v>
      </c>
      <c r="H51" s="5"/>
      <c r="I51" s="5">
        <v>1963106.25795</v>
      </c>
      <c r="J51" s="5" t="str">
        <f t="shared" si="2"/>
        <v xml:space="preserve"> </v>
      </c>
      <c r="K51" s="5">
        <v>1387756.9876399999</v>
      </c>
      <c r="L51" s="5">
        <f t="shared" si="3"/>
        <v>141.45893520510612</v>
      </c>
      <c r="M51" s="5">
        <v>25630.790139999939</v>
      </c>
    </row>
    <row r="52" spans="1:13" ht="38.25" x14ac:dyDescent="0.2">
      <c r="A52" s="4" t="s">
        <v>1887</v>
      </c>
      <c r="B52" s="4" t="s">
        <v>1888</v>
      </c>
      <c r="C52" s="5"/>
      <c r="D52" s="5">
        <v>2207241.4011200001</v>
      </c>
      <c r="E52" s="5" t="str">
        <f t="shared" si="0"/>
        <v xml:space="preserve"> </v>
      </c>
      <c r="F52" s="5">
        <v>1652448.9157199999</v>
      </c>
      <c r="G52" s="5">
        <f t="shared" si="1"/>
        <v>133.57395681779775</v>
      </c>
      <c r="H52" s="5"/>
      <c r="I52" s="5">
        <v>1963106.25795</v>
      </c>
      <c r="J52" s="5" t="str">
        <f t="shared" si="2"/>
        <v xml:space="preserve"> </v>
      </c>
      <c r="K52" s="5">
        <v>1387756.9876399999</v>
      </c>
      <c r="L52" s="5">
        <f t="shared" si="3"/>
        <v>141.45893520510612</v>
      </c>
      <c r="M52" s="5">
        <v>25630.790139999939</v>
      </c>
    </row>
    <row r="53" spans="1:13" ht="51" x14ac:dyDescent="0.2">
      <c r="A53" s="4" t="s">
        <v>1889</v>
      </c>
      <c r="B53" s="4" t="s">
        <v>1890</v>
      </c>
      <c r="C53" s="5"/>
      <c r="D53" s="5">
        <v>1963106.25795</v>
      </c>
      <c r="E53" s="5" t="str">
        <f t="shared" si="0"/>
        <v xml:space="preserve"> </v>
      </c>
      <c r="F53" s="5">
        <v>1387756.9876399999</v>
      </c>
      <c r="G53" s="5">
        <f t="shared" si="1"/>
        <v>141.45893520510612</v>
      </c>
      <c r="H53" s="5"/>
      <c r="I53" s="5">
        <v>1963106.25795</v>
      </c>
      <c r="J53" s="5" t="str">
        <f t="shared" si="2"/>
        <v xml:space="preserve"> </v>
      </c>
      <c r="K53" s="5">
        <v>1387756.9876399999</v>
      </c>
      <c r="L53" s="5">
        <f t="shared" si="3"/>
        <v>141.45893520510612</v>
      </c>
      <c r="M53" s="5">
        <v>25630.790139999939</v>
      </c>
    </row>
    <row r="54" spans="1:13" ht="51" x14ac:dyDescent="0.2">
      <c r="A54" s="4" t="s">
        <v>1891</v>
      </c>
      <c r="B54" s="4" t="s">
        <v>1892</v>
      </c>
      <c r="C54" s="5"/>
      <c r="D54" s="5">
        <v>244135.14317</v>
      </c>
      <c r="E54" s="5" t="str">
        <f t="shared" si="0"/>
        <v xml:space="preserve"> </v>
      </c>
      <c r="F54" s="5">
        <v>264691.92807999998</v>
      </c>
      <c r="G54" s="5">
        <f t="shared" si="1"/>
        <v>92.233694068756435</v>
      </c>
      <c r="H54" s="5"/>
      <c r="I54" s="5"/>
      <c r="J54" s="5" t="str">
        <f t="shared" si="2"/>
        <v xml:space="preserve"> </v>
      </c>
      <c r="K54" s="5"/>
      <c r="L54" s="5" t="str">
        <f t="shared" si="3"/>
        <v xml:space="preserve"> </v>
      </c>
      <c r="M54" s="5"/>
    </row>
    <row r="55" spans="1:13" x14ac:dyDescent="0.2">
      <c r="A55" s="4" t="s">
        <v>1893</v>
      </c>
      <c r="B55" s="4" t="s">
        <v>1894</v>
      </c>
      <c r="C55" s="5">
        <v>2814806.3466699999</v>
      </c>
      <c r="D55" s="5">
        <v>-1800447.04057</v>
      </c>
      <c r="E55" s="5" t="str">
        <f t="shared" si="0"/>
        <v/>
      </c>
      <c r="F55" s="5">
        <v>528120.52997999999</v>
      </c>
      <c r="G55" s="5" t="str">
        <f t="shared" si="1"/>
        <v/>
      </c>
      <c r="H55" s="5">
        <v>2290922.0054600001</v>
      </c>
      <c r="I55" s="5">
        <v>-1287963.20686</v>
      </c>
      <c r="J55" s="5" t="str">
        <f t="shared" si="2"/>
        <v/>
      </c>
      <c r="K55" s="5">
        <v>773118.18923999998</v>
      </c>
      <c r="L55" s="5" t="str">
        <f t="shared" si="3"/>
        <v/>
      </c>
      <c r="M55" s="5">
        <v>635808.60226000007</v>
      </c>
    </row>
    <row r="56" spans="1:13" x14ac:dyDescent="0.2">
      <c r="A56" s="4" t="s">
        <v>1895</v>
      </c>
      <c r="B56" s="4" t="s">
        <v>1896</v>
      </c>
      <c r="C56" s="5">
        <v>2814806.3466699999</v>
      </c>
      <c r="D56" s="5">
        <v>-1800447.04057</v>
      </c>
      <c r="E56" s="5" t="str">
        <f t="shared" si="0"/>
        <v/>
      </c>
      <c r="F56" s="5">
        <v>528120.52997999999</v>
      </c>
      <c r="G56" s="5" t="str">
        <f t="shared" si="1"/>
        <v/>
      </c>
      <c r="H56" s="5">
        <v>2290922.0054600001</v>
      </c>
      <c r="I56" s="5">
        <v>-1287963.20686</v>
      </c>
      <c r="J56" s="5" t="str">
        <f t="shared" si="2"/>
        <v/>
      </c>
      <c r="K56" s="5">
        <v>773118.18923999998</v>
      </c>
      <c r="L56" s="5" t="str">
        <f t="shared" si="3"/>
        <v/>
      </c>
      <c r="M56" s="5">
        <v>635808.60226000007</v>
      </c>
    </row>
    <row r="57" spans="1:13" x14ac:dyDescent="0.2">
      <c r="A57" s="4" t="s">
        <v>1897</v>
      </c>
      <c r="B57" s="4" t="s">
        <v>1898</v>
      </c>
      <c r="C57" s="5">
        <v>-68248503.096870005</v>
      </c>
      <c r="D57" s="5">
        <v>-37459312.066289999</v>
      </c>
      <c r="E57" s="5">
        <f t="shared" si="0"/>
        <v>54.886642734304814</v>
      </c>
      <c r="F57" s="5">
        <v>-29808654.690140001</v>
      </c>
      <c r="G57" s="5">
        <f t="shared" si="1"/>
        <v>125.66589286124561</v>
      </c>
      <c r="H57" s="5">
        <v>-57493100.377080001</v>
      </c>
      <c r="I57" s="5">
        <v>-32342050.497869998</v>
      </c>
      <c r="J57" s="5">
        <f t="shared" si="2"/>
        <v>56.253794430545909</v>
      </c>
      <c r="K57" s="5">
        <v>-24905204.174699999</v>
      </c>
      <c r="L57" s="5">
        <f t="shared" si="3"/>
        <v>129.8606117460572</v>
      </c>
      <c r="M57" s="5">
        <v>-7437154.5332099982</v>
      </c>
    </row>
    <row r="58" spans="1:13" x14ac:dyDescent="0.2">
      <c r="A58" s="4" t="s">
        <v>1899</v>
      </c>
      <c r="B58" s="4" t="s">
        <v>1900</v>
      </c>
      <c r="C58" s="5">
        <v>-68248503.096870005</v>
      </c>
      <c r="D58" s="5">
        <v>-37459312.066289999</v>
      </c>
      <c r="E58" s="5">
        <f t="shared" si="0"/>
        <v>54.886642734304814</v>
      </c>
      <c r="F58" s="5">
        <v>-29808654.690140001</v>
      </c>
      <c r="G58" s="5">
        <f t="shared" si="1"/>
        <v>125.66589286124561</v>
      </c>
      <c r="H58" s="5">
        <v>-57493100.377080001</v>
      </c>
      <c r="I58" s="5">
        <v>-32342050.497869998</v>
      </c>
      <c r="J58" s="5">
        <f t="shared" si="2"/>
        <v>56.253794430545909</v>
      </c>
      <c r="K58" s="5">
        <v>-24905204.174699999</v>
      </c>
      <c r="L58" s="5">
        <f t="shared" si="3"/>
        <v>129.8606117460572</v>
      </c>
      <c r="M58" s="5">
        <v>-7437154.5332099982</v>
      </c>
    </row>
    <row r="59" spans="1:13" x14ac:dyDescent="0.2">
      <c r="A59" s="4" t="s">
        <v>1901</v>
      </c>
      <c r="B59" s="4" t="s">
        <v>1902</v>
      </c>
      <c r="C59" s="5">
        <v>-68248503.096870005</v>
      </c>
      <c r="D59" s="5">
        <v>-37459312.066289999</v>
      </c>
      <c r="E59" s="5">
        <f t="shared" si="0"/>
        <v>54.886642734304814</v>
      </c>
      <c r="F59" s="5">
        <v>-29808654.690140001</v>
      </c>
      <c r="G59" s="5">
        <f t="shared" si="1"/>
        <v>125.66589286124561</v>
      </c>
      <c r="H59" s="5">
        <v>-57493100.377080001</v>
      </c>
      <c r="I59" s="5">
        <v>-32342050.497869998</v>
      </c>
      <c r="J59" s="5">
        <f t="shared" si="2"/>
        <v>56.253794430545909</v>
      </c>
      <c r="K59" s="5">
        <v>-24905204.174699999</v>
      </c>
      <c r="L59" s="5">
        <f t="shared" si="3"/>
        <v>129.8606117460572</v>
      </c>
      <c r="M59" s="5">
        <v>-7437154.5332099982</v>
      </c>
    </row>
    <row r="60" spans="1:13" x14ac:dyDescent="0.2">
      <c r="A60" s="4" t="s">
        <v>1903</v>
      </c>
      <c r="B60" s="4" t="s">
        <v>1904</v>
      </c>
      <c r="C60" s="5">
        <v>-57486683.340190001</v>
      </c>
      <c r="D60" s="5">
        <v>-32325537.55429</v>
      </c>
      <c r="E60" s="5">
        <f t="shared" si="0"/>
        <v>56.231349029124836</v>
      </c>
      <c r="F60" s="5">
        <v>-24884718.281410001</v>
      </c>
      <c r="G60" s="5">
        <f t="shared" si="1"/>
        <v>129.90115937313473</v>
      </c>
      <c r="H60" s="5">
        <v>-57493100.377080001</v>
      </c>
      <c r="I60" s="5">
        <v>-32342050.497869998</v>
      </c>
      <c r="J60" s="5">
        <f t="shared" si="2"/>
        <v>56.253794430545909</v>
      </c>
      <c r="K60" s="5">
        <v>-24905204.174699999</v>
      </c>
      <c r="L60" s="5">
        <f t="shared" si="3"/>
        <v>129.8606117460572</v>
      </c>
      <c r="M60" s="5">
        <v>-7437154.5332099982</v>
      </c>
    </row>
    <row r="61" spans="1:13" x14ac:dyDescent="0.2">
      <c r="A61" s="4" t="s">
        <v>1905</v>
      </c>
      <c r="B61" s="4" t="s">
        <v>1906</v>
      </c>
      <c r="C61" s="5">
        <v>-7849972.7434999999</v>
      </c>
      <c r="D61" s="5">
        <v>-3832239.6128199999</v>
      </c>
      <c r="E61" s="5">
        <f t="shared" si="0"/>
        <v>48.818508522761469</v>
      </c>
      <c r="F61" s="5">
        <v>-3560987.8073499999</v>
      </c>
      <c r="G61" s="5">
        <f t="shared" si="1"/>
        <v>107.61731913010561</v>
      </c>
      <c r="H61" s="5"/>
      <c r="I61" s="5"/>
      <c r="J61" s="5" t="str">
        <f t="shared" si="2"/>
        <v xml:space="preserve"> </v>
      </c>
      <c r="K61" s="5"/>
      <c r="L61" s="5" t="str">
        <f t="shared" si="3"/>
        <v xml:space="preserve"> </v>
      </c>
      <c r="M61" s="5"/>
    </row>
    <row r="62" spans="1:13" x14ac:dyDescent="0.2">
      <c r="A62" s="4" t="s">
        <v>1907</v>
      </c>
      <c r="B62" s="4" t="s">
        <v>1908</v>
      </c>
      <c r="C62" s="5">
        <v>-1801335.34243</v>
      </c>
      <c r="D62" s="5">
        <v>-805513.90300000005</v>
      </c>
      <c r="E62" s="5">
        <f t="shared" si="0"/>
        <v>44.717598329768094</v>
      </c>
      <c r="F62" s="5">
        <v>-832050.92370000004</v>
      </c>
      <c r="G62" s="5">
        <f t="shared" si="1"/>
        <v>96.810649451358827</v>
      </c>
      <c r="H62" s="5"/>
      <c r="I62" s="5"/>
      <c r="J62" s="5" t="str">
        <f t="shared" si="2"/>
        <v xml:space="preserve"> </v>
      </c>
      <c r="K62" s="5"/>
      <c r="L62" s="5" t="str">
        <f t="shared" si="3"/>
        <v xml:space="preserve"> </v>
      </c>
      <c r="M62" s="5"/>
    </row>
    <row r="63" spans="1:13" x14ac:dyDescent="0.2">
      <c r="A63" s="4" t="s">
        <v>1909</v>
      </c>
      <c r="B63" s="4" t="s">
        <v>1910</v>
      </c>
      <c r="C63" s="5">
        <v>-226504.19257000001</v>
      </c>
      <c r="D63" s="5">
        <v>-89866.065950000004</v>
      </c>
      <c r="E63" s="5">
        <f t="shared" si="0"/>
        <v>39.67523290864797</v>
      </c>
      <c r="F63" s="5">
        <v>-98180.596810000003</v>
      </c>
      <c r="G63" s="5">
        <f t="shared" si="1"/>
        <v>91.531390997662854</v>
      </c>
      <c r="H63" s="5"/>
      <c r="I63" s="5"/>
      <c r="J63" s="5" t="str">
        <f t="shared" si="2"/>
        <v xml:space="preserve"> </v>
      </c>
      <c r="K63" s="5"/>
      <c r="L63" s="5" t="str">
        <f t="shared" si="3"/>
        <v xml:space="preserve"> </v>
      </c>
      <c r="M63" s="5"/>
    </row>
    <row r="64" spans="1:13" x14ac:dyDescent="0.2">
      <c r="A64" s="4" t="s">
        <v>1911</v>
      </c>
      <c r="B64" s="4" t="s">
        <v>1912</v>
      </c>
      <c r="C64" s="5">
        <v>-884007.47817999998</v>
      </c>
      <c r="D64" s="5">
        <v>-406154.93023</v>
      </c>
      <c r="E64" s="5">
        <f t="shared" si="0"/>
        <v>45.944739185486789</v>
      </c>
      <c r="F64" s="5">
        <v>-432717.08087000001</v>
      </c>
      <c r="G64" s="5">
        <f t="shared" si="1"/>
        <v>93.861543300626025</v>
      </c>
      <c r="H64" s="5"/>
      <c r="I64" s="5"/>
      <c r="J64" s="5" t="str">
        <f t="shared" si="2"/>
        <v xml:space="preserve"> </v>
      </c>
      <c r="K64" s="5"/>
      <c r="L64" s="5" t="str">
        <f t="shared" si="3"/>
        <v xml:space="preserve"> </v>
      </c>
      <c r="M64" s="5"/>
    </row>
    <row r="65" spans="1:13" x14ac:dyDescent="0.2">
      <c r="A65" s="4" t="s">
        <v>1913</v>
      </c>
      <c r="B65" s="4" t="s">
        <v>1914</v>
      </c>
      <c r="C65" s="5">
        <v>71060025.166539997</v>
      </c>
      <c r="D65" s="5">
        <v>35658865.02572</v>
      </c>
      <c r="E65" s="5">
        <f t="shared" si="0"/>
        <v>50.181329013250441</v>
      </c>
      <c r="F65" s="5">
        <v>30336775.220120002</v>
      </c>
      <c r="G65" s="5">
        <f t="shared" si="1"/>
        <v>117.54336038350665</v>
      </c>
      <c r="H65" s="5">
        <v>59784022.382540002</v>
      </c>
      <c r="I65" s="5">
        <v>31054087.29101</v>
      </c>
      <c r="J65" s="5">
        <f t="shared" si="2"/>
        <v>51.943790419962411</v>
      </c>
      <c r="K65" s="5">
        <v>25678322.363940001</v>
      </c>
      <c r="L65" s="5">
        <f t="shared" si="3"/>
        <v>120.93503170058793</v>
      </c>
      <c r="M65" s="5">
        <v>8072963.1354699992</v>
      </c>
    </row>
    <row r="66" spans="1:13" x14ac:dyDescent="0.2">
      <c r="A66" s="4" t="s">
        <v>1915</v>
      </c>
      <c r="B66" s="4" t="s">
        <v>1916</v>
      </c>
      <c r="C66" s="5">
        <v>71060025.166539997</v>
      </c>
      <c r="D66" s="5">
        <v>35658865.02572</v>
      </c>
      <c r="E66" s="5">
        <f t="shared" si="0"/>
        <v>50.181329013250441</v>
      </c>
      <c r="F66" s="5">
        <v>30336775.220120002</v>
      </c>
      <c r="G66" s="5">
        <f t="shared" si="1"/>
        <v>117.54336038350665</v>
      </c>
      <c r="H66" s="5">
        <v>59784022.382540002</v>
      </c>
      <c r="I66" s="5">
        <v>31054087.29101</v>
      </c>
      <c r="J66" s="5">
        <f t="shared" si="2"/>
        <v>51.943790419962411</v>
      </c>
      <c r="K66" s="5">
        <v>25678322.363940001</v>
      </c>
      <c r="L66" s="5">
        <f t="shared" si="3"/>
        <v>120.93503170058793</v>
      </c>
      <c r="M66" s="5">
        <v>8072963.1354699992</v>
      </c>
    </row>
    <row r="67" spans="1:13" x14ac:dyDescent="0.2">
      <c r="A67" s="4" t="s">
        <v>1917</v>
      </c>
      <c r="B67" s="4" t="s">
        <v>1918</v>
      </c>
      <c r="C67" s="5">
        <v>71060025.166539997</v>
      </c>
      <c r="D67" s="5">
        <v>35658865.02572</v>
      </c>
      <c r="E67" s="5">
        <f t="shared" si="0"/>
        <v>50.181329013250441</v>
      </c>
      <c r="F67" s="5">
        <v>30336775.220120002</v>
      </c>
      <c r="G67" s="5">
        <f t="shared" si="1"/>
        <v>117.54336038350665</v>
      </c>
      <c r="H67" s="5">
        <v>59784022.382540002</v>
      </c>
      <c r="I67" s="5">
        <v>31054087.29101</v>
      </c>
      <c r="J67" s="5">
        <f t="shared" si="2"/>
        <v>51.943790419962411</v>
      </c>
      <c r="K67" s="5">
        <v>25678322.363940001</v>
      </c>
      <c r="L67" s="5">
        <f t="shared" si="3"/>
        <v>120.93503170058793</v>
      </c>
      <c r="M67" s="5">
        <v>8072963.1354699992</v>
      </c>
    </row>
    <row r="68" spans="1:13" x14ac:dyDescent="0.2">
      <c r="A68" s="4" t="s">
        <v>1919</v>
      </c>
      <c r="B68" s="4" t="s">
        <v>1920</v>
      </c>
      <c r="C68" s="5">
        <v>43790224.707510002</v>
      </c>
      <c r="D68" s="5">
        <v>24733129.32748</v>
      </c>
      <c r="E68" s="5">
        <f t="shared" ref="E68:E72" si="4">IF(C68=0," ",IF(D68/C68*100&gt;200,"свыше 200",IF(D68/C68&gt;0,D68/C68*100,"")))</f>
        <v>56.480937224417303</v>
      </c>
      <c r="F68" s="5">
        <v>20127755.399099998</v>
      </c>
      <c r="G68" s="5">
        <f t="shared" ref="G68:G72" si="5">IF(F68=0," ",IF(D68/F68*100&gt;200,"свыше 200",IF(D68/F68&gt;0,D68/F68*100,"")))</f>
        <v>122.88071291141549</v>
      </c>
      <c r="H68" s="5">
        <v>59784022.382540002</v>
      </c>
      <c r="I68" s="5">
        <v>31054087.29101</v>
      </c>
      <c r="J68" s="5">
        <f t="shared" ref="J68" si="6">IF(H68=0," ",IF(I68/H68*100&gt;200,"свыше 200",IF(I68/H68&gt;0,I68/H68*100,"")))</f>
        <v>51.943790419962411</v>
      </c>
      <c r="K68" s="5">
        <v>25678322.363940001</v>
      </c>
      <c r="L68" s="5">
        <f t="shared" ref="L68" si="7">IF(K68=0," ",IF(I68/K68*100&gt;200,"свыше 200",IF(I68/K68&gt;0,I68/K68*100,"")))</f>
        <v>120.93503170058793</v>
      </c>
      <c r="M68" s="5">
        <v>8072963.1354699992</v>
      </c>
    </row>
    <row r="69" spans="1:13" x14ac:dyDescent="0.2">
      <c r="A69" s="4" t="s">
        <v>1921</v>
      </c>
      <c r="B69" s="4" t="s">
        <v>1922</v>
      </c>
      <c r="C69" s="5">
        <v>16663292.054029999</v>
      </c>
      <c r="D69" s="5">
        <v>6874500.0805599997</v>
      </c>
      <c r="E69" s="5">
        <f t="shared" si="4"/>
        <v>41.25535373364238</v>
      </c>
      <c r="F69" s="5">
        <v>6272636.2381499996</v>
      </c>
      <c r="G69" s="5">
        <f t="shared" si="5"/>
        <v>109.59507007196561</v>
      </c>
      <c r="H69" s="5"/>
      <c r="I69" s="5"/>
      <c r="J69" s="5"/>
      <c r="K69" s="5"/>
      <c r="L69" s="5"/>
      <c r="M69" s="5"/>
    </row>
    <row r="70" spans="1:13" x14ac:dyDescent="0.2">
      <c r="A70" s="4" t="s">
        <v>1923</v>
      </c>
      <c r="B70" s="4" t="s">
        <v>1924</v>
      </c>
      <c r="C70" s="5">
        <v>7786847.7943700003</v>
      </c>
      <c r="D70" s="5">
        <v>3093695.0120799998</v>
      </c>
      <c r="E70" s="5">
        <f t="shared" si="4"/>
        <v>39.729748080048317</v>
      </c>
      <c r="F70" s="5">
        <v>2931168.1603199998</v>
      </c>
      <c r="G70" s="5">
        <f t="shared" si="5"/>
        <v>105.54478088156691</v>
      </c>
      <c r="H70" s="5"/>
      <c r="I70" s="5"/>
      <c r="J70" s="5"/>
      <c r="K70" s="5"/>
      <c r="L70" s="5"/>
      <c r="M70" s="5"/>
    </row>
    <row r="71" spans="1:13" x14ac:dyDescent="0.2">
      <c r="A71" s="4" t="s">
        <v>1925</v>
      </c>
      <c r="B71" s="4" t="s">
        <v>1926</v>
      </c>
      <c r="C71" s="5">
        <v>979615.62040999997</v>
      </c>
      <c r="D71" s="5">
        <v>432354.58387999999</v>
      </c>
      <c r="E71" s="5">
        <f t="shared" si="4"/>
        <v>44.135125540265072</v>
      </c>
      <c r="F71" s="5">
        <v>443093.93836999999</v>
      </c>
      <c r="G71" s="5">
        <f t="shared" si="5"/>
        <v>97.576280431750746</v>
      </c>
      <c r="H71" s="5"/>
      <c r="I71" s="5"/>
      <c r="J71" s="5"/>
      <c r="K71" s="5"/>
      <c r="L71" s="5"/>
      <c r="M71" s="5"/>
    </row>
    <row r="72" spans="1:13" x14ac:dyDescent="0.2">
      <c r="A72" s="4" t="s">
        <v>1927</v>
      </c>
      <c r="B72" s="4" t="s">
        <v>1928</v>
      </c>
      <c r="C72" s="5">
        <v>1840044.99022</v>
      </c>
      <c r="D72" s="5">
        <v>525186.02171999996</v>
      </c>
      <c r="E72" s="5">
        <f t="shared" si="4"/>
        <v>28.542020684896812</v>
      </c>
      <c r="F72" s="5">
        <v>562121.48418000003</v>
      </c>
      <c r="G72" s="5">
        <f t="shared" si="5"/>
        <v>93.429274009357599</v>
      </c>
      <c r="H72" s="5"/>
      <c r="I72" s="5"/>
      <c r="J72" s="5"/>
      <c r="K72" s="5"/>
      <c r="L72" s="5"/>
      <c r="M72" s="5"/>
    </row>
  </sheetData>
  <mergeCells count="4">
    <mergeCell ref="A1:A2"/>
    <mergeCell ref="B1:B2"/>
    <mergeCell ref="C1:G1"/>
    <mergeCell ref="H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Настя Родионова</dc:creator>
  <cp:lastModifiedBy>Скалова Елена Александровна</cp:lastModifiedBy>
  <cp:lastPrinted>2020-07-24T11:34:41Z</cp:lastPrinted>
  <dcterms:created xsi:type="dcterms:W3CDTF">2020-07-16T20:58:32Z</dcterms:created>
  <dcterms:modified xsi:type="dcterms:W3CDTF">2020-07-28T06:18:56Z</dcterms:modified>
</cp:coreProperties>
</file>