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18855" windowHeight="787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I76" i="2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76"/>
  <c r="G76"/>
  <c r="H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G35"/>
  <c r="H34"/>
  <c r="G34"/>
  <c r="H33"/>
  <c r="G33"/>
  <c r="H32"/>
  <c r="G32"/>
  <c r="H31"/>
  <c r="G31"/>
  <c r="H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</calcChain>
</file>

<file path=xl/sharedStrings.xml><?xml version="1.0" encoding="utf-8"?>
<sst xmlns="http://schemas.openxmlformats.org/spreadsheetml/2006/main" count="180" uniqueCount="180">
  <si>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</si>
  <si>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</si>
  <si>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</si>
  <si>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</si>
  <si>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Судебная система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</si>
  <si>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</si>
  <si>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Обеспечение проведения выборов и референдумов</t>
  </si>
  <si>
    <t xml:space="preserve">    Резервные фонды</t>
  </si>
  <si>
    <t xml:space="preserve">    Другие общегосударственные вопросы</t>
  </si>
  <si>
    <t xml:space="preserve">  НАЦИОНАЛЬНАЯ ОБОРОНА</t>
  </si>
  <si>
    <t xml:space="preserve">  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</si>
  <si>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</si>
  <si>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</si>
  <si>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</si>
  <si>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пожарной безопасности</t>
  </si>
  <si>
    <t xml:space="preserve">  НАЦИОНАЛЬНАЯ ЭКОНОМИКА</t>
  </si>
  <si>
    <t xml:space="preserve">    Общеэкономические вопросы</t>
  </si>
  <si>
    <t xml:space="preserve">    Сельское хозяйство и рыболовство</t>
  </si>
  <si>
    <t xml:space="preserve">    Водное хозяйство</t>
  </si>
  <si>
    <t xml:space="preserve">    Лесное хозяйство</t>
  </si>
  <si>
    <t xml:space="preserve">    Транспорт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</si>
  <si>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</si>
  <si>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</si>
  <si>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ЖИЛИЩНО-КОММУНАЛЬНОЕ ХОЗЯЙСТВО</t>
  </si>
  <si>
    <t xml:space="preserve">    Коммунальное хозяйство</t>
  </si>
  <si>
    <t xml:space="preserve">    Благоустройство</t>
  </si>
  <si>
    <t xml:space="preserve">    Другие вопросы в области жилищно-коммунального хозяйства</t>
  </si>
  <si>
    <t xml:space="preserve">  ОХРАНА ОКРУЖАЮЩЕЙ СРЕДЫ</t>
  </si>
  <si>
    <t xml:space="preserve">    Сбор, удаление отходов и очистка сточных вод</t>
  </si>
  <si>
    <t xml:space="preserve">    Охрана объектов растительного и животного мира и среды их обитания</t>
  </si>
  <si>
    <t xml:space="preserve">    Другие вопросы в области охраны окружающей среды</t>
  </si>
  <si>
    <t xml:space="preserve">  ОБРАЗОВАНИЕ</t>
  </si>
  <si>
    <t xml:space="preserve">    Дошкольное образование</t>
  </si>
  <si>
    <t xml:space="preserve">    Общее образование</t>
  </si>
  <si>
    <t xml:space="preserve">    Дополнительное образование детей</t>
  </si>
  <si>
    <t xml:space="preserve">    Среднее профессиональное образование</t>
  </si>
  <si>
    <t xml:space="preserve">    Профессиональная подготовка, переподготовка и повышение квалификации</t>
  </si>
  <si>
    <t xml:space="preserve">    Молодежная политика</t>
  </si>
  <si>
    <t xml:space="preserve">    Другие вопросы в области образования</t>
  </si>
  <si>
    <t xml:space="preserve">  КУЛЬТУРА, КИНЕМАТОГРАФИЯ</t>
  </si>
  <si>
    <t xml:space="preserve">    Культура</t>
  </si>
  <si>
    <t xml:space="preserve">    Другие вопросы в области культуры, кинематографии</t>
  </si>
  <si>
    <t xml:space="preserve">  ЗДРАВООХРАНЕНИЕ</t>
  </si>
  <si>
    <t xml:space="preserve">    Стационарная медицинская помощь</t>
  </si>
  <si>
    <t xml:space="preserve">    Амбулаторная помощь</t>
  </si>
  <si>
    <t xml:space="preserve">    Медицинская помощь в дневных стационарах всех типов</t>
  </si>
  <si>
    <t xml:space="preserve">    Скорая медицинская помощь</t>
  </si>
  <si>
    <t xml:space="preserve">    Заготовка, переработка, хранение и обеспечение безопасности донорской крови и ее компонентов</t>
  </si>
  <si>
    <t xml:space="preserve">    Другие вопросы в области здравоохранения</t>
  </si>
  <si>
    <t xml:space="preserve">  СОЦИАЛЬНАЯ ПОЛИТИКА</t>
  </si>
  <si>
    <t xml:space="preserve">    Пенсионное обеспечение</t>
  </si>
  <si>
    <t xml:space="preserve">    Социальное обслуживание населения</t>
  </si>
  <si>
    <t xml:space="preserve">    Социальное обеспечение населения</t>
  </si>
  <si>
    <t xml:space="preserve">    Охрана семьи и детства</t>
  </si>
  <si>
    <t xml:space="preserve">    Другие вопросы в области социальной политики</t>
  </si>
  <si>
    <t xml:space="preserve">  ФИЗИЧЕСКАЯ КУЛЬТУРА И СПОРТ</t>
  </si>
  <si>
    <t xml:space="preserve">    Физическая культура</t>
  </si>
  <si>
    <t xml:space="preserve">    Массовый спорт</t>
  </si>
  <si>
    <t xml:space="preserve">    Спорт высших достижений</t>
  </si>
  <si>
    <t xml:space="preserve">    Другие вопросы в области физической культуры и спорта</t>
  </si>
  <si>
    <t xml:space="preserve">  СРЕДСТВА МАССОВОЙ ИНФОРМАЦИИ</t>
  </si>
  <si>
    <t xml:space="preserve">    Периодическая печать и издательства</t>
  </si>
  <si>
    <t xml:space="preserve">    Другие вопросы в области средств массовой информации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</si>
  <si>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</si>
  <si>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</si>
  <si>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</si>
  <si>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</si>
  <si>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Иные дотации</t>
  </si>
  <si>
    <t>Раздел/подраздел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</si>
  <si>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</si>
  <si>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</si>
  <si>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</si>
  <si>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</si>
  <si>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</si>
  <si>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</si>
  <si>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</si>
  <si>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</si>
  <si>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</si>
  <si>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</si>
  <si>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</si>
  <si>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</si>
  <si>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</si>
  <si>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</si>
  <si>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</si>
  <si>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</si>
  <si>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</si>
  <si>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</si>
  <si>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</si>
  <si>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</si>
  <si>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</si>
  <si>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</si>
  <si>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</si>
  <si>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</si>
  <si>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</si>
  <si>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</si>
  <si>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</si>
  <si>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</si>
  <si>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</si>
  <si>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</si>
  <si>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</si>
  <si>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</si>
  <si>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</si>
  <si>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</si>
  <si>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</si>
  <si>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</si>
  <si>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</si>
  <si>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</si>
  <si>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</si>
  <si>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</si>
  <si>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</si>
  <si>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</si>
  <si>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</si>
  <si>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</si>
  <si>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</si>
  <si>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</si>
  <si>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</si>
  <si>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0906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</si>
  <si>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</si>
  <si>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</si>
  <si>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</si>
  <si>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</si>
  <si>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</si>
  <si>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</si>
  <si>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</si>
  <si>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</si>
  <si>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</si>
  <si>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</si>
  <si>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</si>
  <si>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</si>
  <si>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</si>
  <si>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1202</t>
  </si>
  <si>
    <t>1204</t>
  </si>
  <si>
    <t>1300</t>
  </si>
  <si>
    <t>1301</t>
  </si>
  <si>
    <t>1400</t>
  </si>
  <si>
    <t>1401</t>
  </si>
  <si>
    <t>1402</t>
  </si>
  <si>
    <t xml:space="preserve">    Прочие межбюджетные трансферты общего характера</t>
  </si>
  <si>
    <t xml:space="preserve">    Жилищное хозяйство</t>
  </si>
  <si>
    <t>0501</t>
  </si>
  <si>
    <t>Наименование</t>
  </si>
  <si>
    <t>Итого:</t>
  </si>
  <si>
    <t>План</t>
  </si>
  <si>
    <t>Процент исполнения</t>
  </si>
  <si>
    <t xml:space="preserve">Отклонение фактических значений показателей доходов от их первоначально утвержденных  </t>
  </si>
  <si>
    <t>Причины отклонений фактических значений показателей расходов от их первоначально утвержденных  
(указываются причины, если отклонение 5% и более)</t>
  </si>
  <si>
    <t>к первоначальному плану</t>
  </si>
  <si>
    <t>к уточненному плану</t>
  </si>
  <si>
    <t>Исполнено
за 2019 год, руб.</t>
  </si>
  <si>
    <t>Утверждено на 2019 год (№ 76-ОЗ от 13.12.2018 в первоначальной редакции), руб.</t>
  </si>
  <si>
    <t>Утверждено на 2019 год (№ 76-ОЗ в редакции от 12.12.2019 № 71-ОЗ), руб.</t>
  </si>
  <si>
    <t>Расходы областного бюджета по разделам и подразделам классификации расходов бюджетов в 2019 году</t>
  </si>
  <si>
    <t>При выделении средств из резервного фонда Правительства Ивановской области расходы отражаются по другим разделам бюджетной классификации, соответствующим направлениям расходования средств.</t>
  </si>
  <si>
    <t>в связи с сокращением объемов банковских кредитов и сроков ими пользования за счет свободных остатков средств бюджетов</t>
  </si>
  <si>
    <t>Выделение дополнительных бюджетных ассигнований на  возмещение части затрат на уплату процентов по инвестиционным кредитам (займам) в агропромышленном комплексе, на возмещение части прямых понесенных затрат на создание и (или) модернизацию объектов агропромышленного комплекса и на региональный проект "Создание системы поддержки фермеров и развитие сельской кооперации" нацпроекта "Малое и среднее предпринимательство и поддержка индивидуальной предпринимательской инициативы"</t>
  </si>
  <si>
    <t>Длительный срок согласования заявительных документов с Минстроем России по мероприятию на строительство и реконструкцию (модернизацию) объектов питьевого водоснабжения . В соответствии с заключеннным дополнительным соглашением с Минстроем России реализация мероприятия будет осуществляться в 2020 году.</t>
  </si>
  <si>
    <t>Перераспределение средств федерального бюджета на реализацию мероприятия "Сокращение доли загрязненных сточных вод" на 2022 - 2024 годы.</t>
  </si>
  <si>
    <t>Нарушение подрядной организацией условий контракта на разработку проектов работ по ликвидации накопленного вреда окружающей среде</t>
  </si>
  <si>
    <t>Увеличение бюджетных ассигнований на строительство школы по ул. генерала Хлебникова в городе Иваново в рамках подпрограммы "Стимулирование развития жилищного строительства"</t>
  </si>
  <si>
    <t>Увеличение на дотации на поддержку мер по обеспечению сбалансированности местных бюджетов</t>
  </si>
  <si>
    <t>Выделение межбюджетных трансфертов на  финансовое обеспечение за достижение показателей деятельности органов исполнительной власти субъектов Российской Федерации</t>
  </si>
  <si>
    <t xml:space="preserve">Экономия расходов на начисления на оплату труда в связи с применением регрессивной шкалы налогообложения </t>
  </si>
  <si>
    <t>Увеличение бюджетных ассигнований на  ремонт здания, приобретение оборудования кондиционирования и вентиляции воздуха, программного обеспечения для исполнительных органов государственной власти Ивановской области, а также в связи с передачей с 01.01.2019 исполнительному органу государственной власти Ивановской области, осуществляющему внутренний государственный финансовый контроль в сфере бюджетных правоотношений, полномочий по контролю в сфере закупок на содержание 5 единиц государственных гражданских служащих от исполнительного органа  государственной власти, расходы на содержание которого отражались по разделу 0113</t>
  </si>
  <si>
    <t xml:space="preserve">Уменьшение  бюджетных ассигнований  на подготовку и проведение выборов депутатов Ивановской областной Думы в связи с отсутствием дополнительных и внеплановых выборов в 2019 году, а также на обеспечение функций Избирательной комиссии Ивановской областив связи с экономией средств в результате конкурсных процедур </t>
  </si>
  <si>
    <t>Увеличение бюджетных ассигнований на организацию выставочно-ярмарочной деятельности, функционирование региональной системы видеофиксации нарушений Правил дорожного движения</t>
  </si>
  <si>
    <t>Увеличение бюджетных ассигнований на реализацию мероприятий по гражданской обороне, защите населения и территорий Ивановской области от чрезвычайных ситуаций, развитие системы оповещения., а также на создание, развитие и содержание Системы-112</t>
  </si>
  <si>
    <t>Увеличение объема средств федерального бюджета в рамках проекта "Сохранение лесов"</t>
  </si>
  <si>
    <t xml:space="preserve">Поступление в течение года средств федерального бюджета на финансовое обеспечение дорожной деятельности, в том числе в рамках реализации национального проекта "Безопасные и качественные автомобильные дороги" в целях ремонта, строительства и реконструкции региональных автомобильных дорог; средств некоммерческой организации "Фонд развития моногородов" на строительство и (или) реконструкцию объектов инфраструктуры, необходимых для реализации инвестиционных проектов в Петровском городском поселении Гаврилово-Посадского муниципального района и обеспечение софинансирования за счет средств областного бюджета. Увеличение бюджетных ассигнований на содержание созданного в 2019 году  государственного бюджетного учреждения Ивановской области "Дорожно-транспортный центр".
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2018 году и не использованных в 2018 году бюджетных ассигнований дорожного фонда Ивановской области, а также за счет увеличения доходов от уплаты акцизов на нефтепродукты.                                                                    Поступление в течение года средств некоммерческой организации "Фонд развития моногородов" на строительство и (или) реконструкцию объектов инфраструктуры, необходимых для реализации инвестиционных проектов в Петровском городском поселении Гаврилово-Посадского района и обеспечение софинансирования за счет средств областного бюджета.                                                          </t>
  </si>
  <si>
    <t xml:space="preserve">Поступление в течение года средств федерального бюджета на государственную поддержку субъектов РФ - участников национального проекта "Повышение производительности труда и поддержка занятости".
Увеличение бюджетных ассигнований на строительство и (или) реконструкцию объектов инфраструктуры, необходимых для реализации инвестиционных проектов в моногороде Наволоки за счет остатков средств некоммерческой организации "Фонд развития моногородов" и средств областного бюджета в связи с внесением изменений в графики финансирования мероприятий, предусмотренных соглашением о софинансировании расходов Ивановской области, и переносом сроков выполнения работ с 2018 года на 2019 год.
Увеличение бюджетных ассигнований на предоставление субсидии Центру развития предпринимательства и поддержки экспорта Ивановской области на организацию деятельности центра «Мой бизнес» в целях поддержки субъектов малого и среднего предпринимательства.                                                   Увеличение бюджетных ассигнований на предоставление субсидий автономной некоммерческой организации "Центр развития туризма и гостеприимства Ивановской области", созданной в октябре 2019 года, на продвижение туристического потенциала и на финансовое обеспечение организации ее текущей деятельности  </t>
  </si>
  <si>
    <t>Нарушение подрядными организациями сроков исполнения и иных условий контрактов,  повлекшее судебные процедуры</t>
  </si>
  <si>
    <t>Уменьшение бюджетных ассигнований на предоставление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связи с уточнением численности детей в дошкольных образовательных учреждениях</t>
  </si>
  <si>
    <t>Увеличение бюджетных ассигнований на реализацию мероприятий по укреплению материально-технической базы образовательных организаций, а также в связи с выделением дополнительных бюджетных ассигнований из федерального бюджета на оснащение образовательных учреждений в сфере культуры музыкальными инструментами, оборудованием и учебными материалами</t>
  </si>
  <si>
    <t>Увеличение бюджетных ассигнований на разработку (корректировку) проектно-сметной документации на капитальный ремонт областных учреждений здравоохранения, проведение капитальных ремонтов и укрепление материально-технической базы областных учреждений здравоохранения, а также приобретение оборудования областными учреждениями здравоохранения</t>
  </si>
  <si>
    <t>Увеличение бюджетных ассигнований на разработку (корректировку) проектно-сметной документации на капитальный ремонт областных учреждений здравоохранения, проведение капитальных ремонтов и укрепление материально-технической базы областных учреждений здравоохранения, приобретение оборудования и автотранспорта для областных учреждений здравоохранения, кроме того, увеличение бюджетных ассигнований связано с выделением бюджетных ассигнований из федерального бюджета</t>
  </si>
  <si>
    <t>Экономия, сложившаяся по результатам проведения конкурентных процедур</t>
  </si>
  <si>
    <t>Длительность проведения конкурсных процедур, отсутствие предложений о продаже жилых помещений для предоставления детям- сиротам и детям, оставшимся без попечения родителей, лицам из их числа по договорам найма специализированных жилых помещений в связи с отсутствием предложений о продаже.  В связи с уменьшением количества обращений граждан за назначением социальных выплат по сравнению с первоначально запланированным.</t>
  </si>
  <si>
    <t>Перераспределение бюджетных ассигнований с других разделов и подразделов классификации расходов бюджетов в связи с необходимостью уточнения направления расходования средств бюджета</t>
  </si>
  <si>
    <t>Увеличение бюджетных ассигнований на предоставление субсидии бюджетам муниципальных образований Ивановской области на укрепление материально-технической базы спортивных организаций</t>
  </si>
  <si>
    <t>Выделение бюджетных ассигнований на строительство физкультурно-оздоровительного комплекса с универсальным спортивным залом и плавательным бассейном в г. Родники. Увеличение бюджетных ассигнований на предоставление субсидии бюджетам муниципальных образований Ивановской области на укрепление материально-технической базы объектов спортивной инфраструктуры</t>
  </si>
  <si>
    <t>Увеличение бюджетных ассигнований на предоставление субсидий бюджетному учреждению Ивановской области "Ивановские газеты" на обеспечение населения информацией о деятельности органов государственной власти Ивановской области по социально значимым темам и проведение мероприятия по созданию центра производства мультимедийной информации и развитию региональной медиасреды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</si>
</sst>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4" fontId="3" fillId="3" borderId="2">
      <alignment horizontal="right" vertical="top" shrinkToFit="1"/>
    </xf>
    <xf numFmtId="4" fontId="3" fillId="5" borderId="2">
      <alignment horizontal="right" vertical="top" shrinkToFit="1"/>
    </xf>
    <xf numFmtId="0" fontId="4" fillId="0" borderId="1"/>
    <xf numFmtId="0" fontId="4" fillId="0" borderId="1"/>
    <xf numFmtId="0" fontId="4" fillId="0" borderId="1"/>
  </cellStyleXfs>
  <cellXfs count="8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4" fontId="0" fillId="0" borderId="0" xfId="0" applyNumberFormat="1" applyProtection="1">
      <protection locked="0"/>
    </xf>
    <xf numFmtId="4" fontId="3" fillId="6" borderId="1" xfId="10" applyNumberFormat="1" applyFill="1" applyBorder="1" applyProtection="1">
      <alignment horizontal="right" vertical="top" shrinkToFit="1"/>
    </xf>
    <xf numFmtId="4" fontId="6" fillId="6" borderId="8" xfId="10" applyNumberFormat="1" applyFont="1" applyFill="1" applyBorder="1" applyProtection="1">
      <alignment horizontal="right" vertical="top" shrinkToFit="1"/>
    </xf>
    <xf numFmtId="0" fontId="5" fillId="0" borderId="2" xfId="5" applyNumberFormat="1" applyFont="1" applyProtection="1">
      <alignment vertical="top" wrapText="1"/>
    </xf>
    <xf numFmtId="0" fontId="5" fillId="0" borderId="7" xfId="5" applyNumberFormat="1" applyFont="1" applyBorder="1" applyProtection="1">
      <alignment vertical="top" wrapText="1"/>
    </xf>
    <xf numFmtId="0" fontId="6" fillId="0" borderId="2" xfId="5" applyNumberFormat="1" applyFont="1" applyProtection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2" applyNumberFormat="1" applyFont="1" applyProtection="1"/>
    <xf numFmtId="4" fontId="6" fillId="6" borderId="2" xfId="7" applyNumberFormat="1" applyFont="1" applyFill="1" applyProtection="1">
      <alignment horizontal="right" vertical="top" shrinkToFit="1"/>
    </xf>
    <xf numFmtId="4" fontId="6" fillId="6" borderId="4" xfId="7" applyNumberFormat="1" applyFont="1" applyFill="1" applyBorder="1" applyProtection="1">
      <alignment horizontal="right" vertical="top" shrinkToFit="1"/>
    </xf>
    <xf numFmtId="4" fontId="6" fillId="6" borderId="2" xfId="25" applyNumberFormat="1" applyFont="1" applyFill="1" applyProtection="1">
      <alignment horizontal="right" vertical="top" shrinkToFit="1"/>
    </xf>
    <xf numFmtId="4" fontId="5" fillId="6" borderId="2" xfId="7" applyNumberFormat="1" applyFont="1" applyFill="1" applyProtection="1">
      <alignment horizontal="right" vertical="top" shrinkToFit="1"/>
    </xf>
    <xf numFmtId="4" fontId="5" fillId="6" borderId="4" xfId="7" applyNumberFormat="1" applyFont="1" applyFill="1" applyBorder="1" applyProtection="1">
      <alignment horizontal="right" vertical="top" shrinkToFit="1"/>
    </xf>
    <xf numFmtId="4" fontId="5" fillId="6" borderId="2" xfId="25" applyNumberFormat="1" applyFont="1" applyFill="1" applyProtection="1">
      <alignment horizontal="right" vertical="top" shrinkToFit="1"/>
    </xf>
    <xf numFmtId="4" fontId="5" fillId="6" borderId="7" xfId="7" applyNumberFormat="1" applyFont="1" applyFill="1" applyBorder="1" applyProtection="1">
      <alignment horizontal="right" vertical="top" shrinkToFit="1"/>
    </xf>
    <xf numFmtId="4" fontId="6" fillId="6" borderId="10" xfId="10" applyNumberFormat="1" applyFont="1" applyFill="1" applyBorder="1" applyProtection="1">
      <alignment horizontal="right" vertical="top" shrinkToFit="1"/>
    </xf>
    <xf numFmtId="0" fontId="9" fillId="0" borderId="0" xfId="0" applyFont="1" applyProtection="1">
      <protection locked="0"/>
    </xf>
    <xf numFmtId="164" fontId="7" fillId="0" borderId="8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9" fillId="0" borderId="8" xfId="0" applyFont="1" applyBorder="1" applyProtection="1">
      <protection locked="0"/>
    </xf>
    <xf numFmtId="164" fontId="9" fillId="0" borderId="8" xfId="0" applyNumberFormat="1" applyFont="1" applyBorder="1" applyProtection="1">
      <protection locked="0"/>
    </xf>
    <xf numFmtId="4" fontId="6" fillId="6" borderId="2" xfId="26" applyNumberFormat="1" applyFont="1" applyFill="1" applyProtection="1">
      <alignment horizontal="right" vertical="top" shrinkToFit="1"/>
    </xf>
    <xf numFmtId="0" fontId="7" fillId="0" borderId="8" xfId="0" applyFont="1" applyBorder="1" applyProtection="1">
      <protection locked="0"/>
    </xf>
    <xf numFmtId="4" fontId="6" fillId="6" borderId="2" xfId="7" applyNumberFormat="1" applyFont="1" applyFill="1" applyAlignment="1" applyProtection="1">
      <alignment horizontal="right" vertical="top" shrinkToFit="1"/>
    </xf>
    <xf numFmtId="4" fontId="6" fillId="6" borderId="4" xfId="7" applyNumberFormat="1" applyFont="1" applyFill="1" applyBorder="1" applyAlignment="1" applyProtection="1">
      <alignment horizontal="right" vertical="top" shrinkToFit="1"/>
    </xf>
    <xf numFmtId="4" fontId="6" fillId="6" borderId="2" xfId="25" applyNumberFormat="1" applyFont="1" applyFill="1" applyAlignment="1" applyProtection="1">
      <alignment horizontal="right" vertical="top" shrinkToFit="1"/>
    </xf>
    <xf numFmtId="164" fontId="7" fillId="0" borderId="8" xfId="0" applyNumberFormat="1" applyFont="1" applyBorder="1" applyAlignment="1" applyProtection="1">
      <alignment horizontal="right" vertical="top"/>
      <protection locked="0"/>
    </xf>
    <xf numFmtId="0" fontId="7" fillId="0" borderId="8" xfId="0" applyFont="1" applyBorder="1" applyAlignment="1" applyProtection="1">
      <alignment horizontal="right" vertical="top"/>
      <protection locked="0"/>
    </xf>
    <xf numFmtId="164" fontId="9" fillId="0" borderId="8" xfId="0" applyNumberFormat="1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0" fontId="9" fillId="7" borderId="8" xfId="27" applyFont="1" applyFill="1" applyBorder="1" applyAlignment="1" applyProtection="1">
      <alignment wrapText="1"/>
      <protection locked="0"/>
    </xf>
    <xf numFmtId="0" fontId="9" fillId="7" borderId="8" xfId="0" applyFont="1" applyFill="1" applyBorder="1" applyAlignment="1" applyProtection="1">
      <alignment wrapText="1"/>
      <protection locked="0"/>
    </xf>
    <xf numFmtId="0" fontId="9" fillId="7" borderId="8" xfId="28" applyFont="1" applyFill="1" applyBorder="1" applyAlignment="1" applyProtection="1">
      <alignment wrapText="1"/>
      <protection locked="0"/>
    </xf>
    <xf numFmtId="4" fontId="9" fillId="6" borderId="1" xfId="0" applyNumberFormat="1" applyFont="1" applyFill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horizontal="justify" wrapText="1"/>
      <protection locked="0"/>
    </xf>
    <xf numFmtId="0" fontId="9" fillId="0" borderId="8" xfId="0" applyFont="1" applyBorder="1" applyAlignment="1" applyProtection="1">
      <alignment horizontal="justify"/>
      <protection locked="0"/>
    </xf>
    <xf numFmtId="0" fontId="5" fillId="0" borderId="2" xfId="5" applyNumberFormat="1" applyFont="1" applyAlignment="1" applyProtection="1">
      <alignment horizontal="justify" vertical="top" wrapText="1"/>
    </xf>
    <xf numFmtId="0" fontId="9" fillId="0" borderId="8" xfId="0" applyNumberFormat="1" applyFont="1" applyBorder="1" applyAlignment="1" applyProtection="1">
      <alignment horizontal="justify" vertical="top" wrapText="1"/>
      <protection locked="0"/>
    </xf>
    <xf numFmtId="164" fontId="7" fillId="0" borderId="8" xfId="0" applyNumberFormat="1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8" fillId="0" borderId="1" xfId="1" applyNumberFormat="1" applyFont="1" applyAlignment="1" applyProtection="1">
      <alignment horizont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8" fillId="6" borderId="10" xfId="2" applyNumberFormat="1" applyFont="1" applyFill="1" applyBorder="1" applyAlignment="1" applyProtection="1">
      <alignment horizontal="left"/>
    </xf>
    <xf numFmtId="0" fontId="8" fillId="6" borderId="11" xfId="2" applyNumberFormat="1" applyFont="1" applyFill="1" applyBorder="1" applyAlignment="1" applyProtection="1">
      <alignment horizontal="left"/>
    </xf>
    <xf numFmtId="0" fontId="8" fillId="6" borderId="12" xfId="2" applyNumberFormat="1" applyFont="1" applyFill="1" applyBorder="1" applyAlignment="1" applyProtection="1">
      <alignment horizontal="left"/>
    </xf>
    <xf numFmtId="0" fontId="6" fillId="0" borderId="7" xfId="4" applyNumberFormat="1" applyFont="1" applyBorder="1" applyAlignment="1" applyProtection="1">
      <alignment horizontal="center" vertical="center" wrapText="1"/>
    </xf>
    <xf numFmtId="0" fontId="6" fillId="0" borderId="9" xfId="4" applyNumberFormat="1" applyFont="1" applyBorder="1" applyAlignment="1" applyProtection="1">
      <alignment horizontal="center" vertical="center" wrapText="1"/>
    </xf>
    <xf numFmtId="0" fontId="6" fillId="0" borderId="13" xfId="4" applyNumberFormat="1" applyFont="1" applyBorder="1" applyAlignment="1" applyProtection="1">
      <alignment horizontal="center" vertical="center" wrapText="1"/>
    </xf>
    <xf numFmtId="0" fontId="6" fillId="0" borderId="14" xfId="4" applyNumberFormat="1" applyFont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6" fillId="0" borderId="4" xfId="6" applyNumberFormat="1" applyFont="1" applyBorder="1" applyAlignment="1" applyProtection="1">
      <alignment horizontal="center" vertical="top" shrinkToFit="1"/>
    </xf>
    <xf numFmtId="49" fontId="6" fillId="0" borderId="5" xfId="6" applyNumberFormat="1" applyFont="1" applyBorder="1" applyAlignment="1" applyProtection="1">
      <alignment horizontal="center" vertical="top" shrinkToFit="1"/>
    </xf>
    <xf numFmtId="49" fontId="5" fillId="0" borderId="4" xfId="6" applyNumberFormat="1" applyFont="1" applyBorder="1" applyAlignment="1" applyProtection="1">
      <alignment horizontal="center" vertical="top" shrinkToFit="1"/>
    </xf>
    <xf numFmtId="49" fontId="5" fillId="0" borderId="5" xfId="6" applyNumberFormat="1" applyFont="1" applyBorder="1" applyAlignment="1" applyProtection="1">
      <alignment horizontal="center" vertical="top" shrinkToFit="1"/>
    </xf>
    <xf numFmtId="49" fontId="5" fillId="0" borderId="7" xfId="6" applyNumberFormat="1" applyFont="1" applyBorder="1" applyAlignment="1" applyProtection="1">
      <alignment horizontal="center" vertical="top" shrinkToFit="1"/>
    </xf>
    <xf numFmtId="49" fontId="5" fillId="0" borderId="9" xfId="6" applyNumberFormat="1" applyFont="1" applyBorder="1" applyAlignment="1" applyProtection="1">
      <alignment horizontal="center" vertical="top" shrinkToFit="1"/>
    </xf>
    <xf numFmtId="0" fontId="5" fillId="0" borderId="10" xfId="9" applyNumberFormat="1" applyFont="1" applyBorder="1" applyAlignment="1" applyProtection="1">
      <alignment horizontal="center" vertical="top"/>
    </xf>
    <xf numFmtId="0" fontId="5" fillId="0" borderId="12" xfId="9" applyNumberFormat="1" applyFont="1" applyBorder="1" applyAlignment="1" applyProtection="1">
      <alignment horizontal="center" vertical="top"/>
    </xf>
    <xf numFmtId="49" fontId="5" fillId="0" borderId="4" xfId="6" applyNumberFormat="1" applyFont="1" applyBorder="1" applyProtection="1">
      <alignment horizontal="center" vertical="top" shrinkToFit="1"/>
    </xf>
    <xf numFmtId="49" fontId="5" fillId="0" borderId="5" xfId="6" applyNumberFormat="1" applyFont="1" applyBorder="1" applyProtection="1">
      <alignment horizontal="center" vertical="top" shrinkToFit="1"/>
    </xf>
    <xf numFmtId="0" fontId="1" fillId="0" borderId="1" xfId="1" applyNumberFormat="1" applyProtection="1">
      <alignment horizontal="center"/>
    </xf>
    <xf numFmtId="0" fontId="5" fillId="0" borderId="6" xfId="3" applyNumberFormat="1" applyFont="1" applyBorder="1" applyProtection="1">
      <alignment horizontal="right"/>
    </xf>
    <xf numFmtId="0" fontId="2" fillId="6" borderId="1" xfId="12" applyNumberFormat="1" applyFill="1" applyProtection="1">
      <alignment horizontal="left" wrapText="1"/>
    </xf>
    <xf numFmtId="49" fontId="6" fillId="0" borderId="4" xfId="6" applyNumberFormat="1" applyFont="1" applyBorder="1" applyProtection="1">
      <alignment horizontal="center" vertical="top" shrinkToFit="1"/>
    </xf>
    <xf numFmtId="49" fontId="6" fillId="0" borderId="5" xfId="6" applyNumberFormat="1" applyFont="1" applyBorder="1" applyProtection="1">
      <alignment horizontal="center" vertical="top" shrinkToFit="1"/>
    </xf>
    <xf numFmtId="0" fontId="9" fillId="8" borderId="8" xfId="0" applyFont="1" applyFill="1" applyBorder="1" applyAlignment="1">
      <alignment horizontal="left" vertical="top" wrapText="1"/>
    </xf>
    <xf numFmtId="0" fontId="9" fillId="8" borderId="8" xfId="0" applyFont="1" applyFill="1" applyBorder="1" applyAlignment="1" applyProtection="1">
      <alignment vertical="top" wrapText="1"/>
      <protection locked="0"/>
    </xf>
    <xf numFmtId="0" fontId="9" fillId="6" borderId="8" xfId="0" applyFont="1" applyFill="1" applyBorder="1" applyAlignment="1">
      <alignment horizontal="left" vertical="top" wrapText="1"/>
    </xf>
    <xf numFmtId="0" fontId="9" fillId="8" borderId="8" xfId="0" applyFont="1" applyFill="1" applyBorder="1" applyAlignment="1" applyProtection="1">
      <alignment wrapText="1"/>
      <protection locked="0"/>
    </xf>
    <xf numFmtId="0" fontId="9" fillId="9" borderId="8" xfId="0" applyFont="1" applyFill="1" applyBorder="1" applyAlignment="1" applyProtection="1">
      <alignment vertical="top" wrapText="1"/>
      <protection locked="0"/>
    </xf>
    <xf numFmtId="0" fontId="9" fillId="9" borderId="8" xfId="0" applyFont="1" applyFill="1" applyBorder="1" applyAlignment="1" applyProtection="1">
      <alignment horizontal="left" vertical="top" wrapText="1"/>
      <protection locked="0"/>
    </xf>
    <xf numFmtId="4" fontId="9" fillId="9" borderId="8" xfId="0" applyNumberFormat="1" applyFont="1" applyFill="1" applyBorder="1" applyAlignment="1" applyProtection="1">
      <alignment wrapText="1"/>
      <protection locked="0"/>
    </xf>
    <xf numFmtId="0" fontId="9" fillId="7" borderId="8" xfId="29" applyFont="1" applyFill="1" applyBorder="1" applyAlignment="1" applyProtection="1">
      <alignment vertical="top" wrapText="1"/>
      <protection locked="0"/>
    </xf>
    <xf numFmtId="0" fontId="9" fillId="9" borderId="8" xfId="0" applyFont="1" applyFill="1" applyBorder="1" applyAlignment="1">
      <alignment horizontal="left" vertical="top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xl41" xfId="26"/>
    <cellStyle name="xl64" xfId="25"/>
    <cellStyle name="Обычный" xfId="0" builtinId="0"/>
    <cellStyle name="Обычный 2" xfId="27"/>
    <cellStyle name="Обычный 3" xfId="28"/>
    <cellStyle name="Обычный 4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abSelected="1" topLeftCell="B1" zoomScaleSheetLayoutView="100" workbookViewId="0">
      <pane ySplit="3" topLeftCell="A61" activePane="bottomLeft" state="frozen"/>
      <selection pane="bottomLeft" activeCell="J68" sqref="J68"/>
    </sheetView>
  </sheetViews>
  <sheetFormatPr defaultRowHeight="15" outlineLevelRow="1"/>
  <cols>
    <col min="1" max="1" width="40" style="1" customWidth="1"/>
    <col min="2" max="2" width="6.7109375" style="1" customWidth="1"/>
    <col min="3" max="3" width="6" style="1" customWidth="1"/>
    <col min="4" max="4" width="16.85546875" style="1" customWidth="1"/>
    <col min="5" max="5" width="14.85546875" style="1" customWidth="1"/>
    <col min="6" max="6" width="14" style="1" customWidth="1"/>
    <col min="7" max="7" width="12" style="1" customWidth="1"/>
    <col min="8" max="8" width="12.42578125" style="1" customWidth="1"/>
    <col min="9" max="9" width="13.140625" style="1" customWidth="1"/>
    <col min="10" max="10" width="46.5703125" style="1" customWidth="1"/>
    <col min="11" max="16384" width="9.140625" style="1"/>
  </cols>
  <sheetData>
    <row r="1" spans="1:10" ht="15.75" customHeight="1">
      <c r="A1" s="66"/>
      <c r="B1" s="66"/>
      <c r="C1" s="66"/>
      <c r="D1" s="66"/>
      <c r="E1" s="2"/>
    </row>
    <row r="2" spans="1:10" ht="15.75" customHeight="1">
      <c r="A2" s="46" t="s">
        <v>151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2" customHeight="1">
      <c r="A3" s="67"/>
      <c r="B3" s="67"/>
      <c r="C3" s="67"/>
      <c r="D3" s="67"/>
      <c r="E3" s="10"/>
      <c r="F3" s="19"/>
      <c r="G3" s="19"/>
      <c r="H3" s="19"/>
      <c r="I3" s="19"/>
      <c r="J3" s="19"/>
    </row>
    <row r="4" spans="1:10" ht="24" customHeight="1">
      <c r="A4" s="47" t="s">
        <v>140</v>
      </c>
      <c r="B4" s="51" t="s">
        <v>68</v>
      </c>
      <c r="C4" s="52"/>
      <c r="D4" s="55" t="s">
        <v>142</v>
      </c>
      <c r="E4" s="55"/>
      <c r="F4" s="43" t="s">
        <v>148</v>
      </c>
      <c r="G4" s="44" t="s">
        <v>143</v>
      </c>
      <c r="H4" s="44"/>
      <c r="I4" s="44" t="s">
        <v>144</v>
      </c>
      <c r="J4" s="45" t="s">
        <v>145</v>
      </c>
    </row>
    <row r="5" spans="1:10" ht="81.75" customHeight="1">
      <c r="A5" s="47"/>
      <c r="B5" s="53"/>
      <c r="C5" s="54"/>
      <c r="D5" s="9" t="s">
        <v>149</v>
      </c>
      <c r="E5" s="9" t="s">
        <v>150</v>
      </c>
      <c r="F5" s="43"/>
      <c r="G5" s="9" t="s">
        <v>146</v>
      </c>
      <c r="H5" s="9" t="s">
        <v>147</v>
      </c>
      <c r="I5" s="44"/>
      <c r="J5" s="45"/>
    </row>
    <row r="6" spans="1:10">
      <c r="A6" s="8" t="s">
        <v>0</v>
      </c>
      <c r="B6" s="69" t="s">
        <v>69</v>
      </c>
      <c r="C6" s="70"/>
      <c r="D6" s="11">
        <v>1535656513.3499999</v>
      </c>
      <c r="E6" s="12">
        <v>1740714479.28</v>
      </c>
      <c r="F6" s="13">
        <v>1542377212.7</v>
      </c>
      <c r="G6" s="20">
        <f>F6/D6</f>
        <v>1.0043764339821926</v>
      </c>
      <c r="H6" s="20">
        <f>F6/E6</f>
        <v>0.88605985131919118</v>
      </c>
      <c r="I6" s="21">
        <f>F6-D6</f>
        <v>6720699.3500001431</v>
      </c>
      <c r="J6" s="22"/>
    </row>
    <row r="7" spans="1:10" ht="38.25" outlineLevel="1">
      <c r="A7" s="6" t="s">
        <v>1</v>
      </c>
      <c r="B7" s="64" t="s">
        <v>70</v>
      </c>
      <c r="C7" s="65"/>
      <c r="D7" s="14">
        <v>1935020.81</v>
      </c>
      <c r="E7" s="15">
        <v>1739016.08</v>
      </c>
      <c r="F7" s="16">
        <v>1685120.28</v>
      </c>
      <c r="G7" s="23">
        <f t="shared" ref="G7:G70" si="0">F7/D7</f>
        <v>0.87085382818182711</v>
      </c>
      <c r="H7" s="23">
        <f t="shared" ref="H7:H70" si="1">F7/E7</f>
        <v>0.96900787714395364</v>
      </c>
      <c r="I7" s="22">
        <f t="shared" ref="I7:I70" si="2">F7-D7</f>
        <v>-249900.53000000003</v>
      </c>
      <c r="J7" s="71" t="s">
        <v>161</v>
      </c>
    </row>
    <row r="8" spans="1:10" ht="51" outlineLevel="1">
      <c r="A8" s="6" t="s">
        <v>2</v>
      </c>
      <c r="B8" s="64" t="s">
        <v>71</v>
      </c>
      <c r="C8" s="65"/>
      <c r="D8" s="14">
        <v>145267868.28</v>
      </c>
      <c r="E8" s="15">
        <v>146816793.38</v>
      </c>
      <c r="F8" s="16">
        <v>143710780.52000001</v>
      </c>
      <c r="G8" s="23">
        <f t="shared" si="0"/>
        <v>0.98928126516595716</v>
      </c>
      <c r="H8" s="23">
        <f t="shared" si="1"/>
        <v>0.97884429438558285</v>
      </c>
      <c r="I8" s="22">
        <f t="shared" si="2"/>
        <v>-1557087.7599999905</v>
      </c>
      <c r="J8" s="22"/>
    </row>
    <row r="9" spans="1:10" ht="63.75" outlineLevel="1">
      <c r="A9" s="6" t="s">
        <v>3</v>
      </c>
      <c r="B9" s="64" t="s">
        <v>72</v>
      </c>
      <c r="C9" s="65"/>
      <c r="D9" s="14">
        <v>190476011.91</v>
      </c>
      <c r="E9" s="15">
        <v>191460045.28</v>
      </c>
      <c r="F9" s="16">
        <v>183062006.97999999</v>
      </c>
      <c r="G9" s="23">
        <f t="shared" si="0"/>
        <v>0.96107643762773065</v>
      </c>
      <c r="H9" s="23">
        <f t="shared" si="1"/>
        <v>0.9561368624575517</v>
      </c>
      <c r="I9" s="22">
        <f t="shared" si="2"/>
        <v>-7414004.9300000072</v>
      </c>
      <c r="J9" s="22"/>
    </row>
    <row r="10" spans="1:10" outlineLevel="1">
      <c r="A10" s="6" t="s">
        <v>4</v>
      </c>
      <c r="B10" s="58" t="s">
        <v>73</v>
      </c>
      <c r="C10" s="59"/>
      <c r="D10" s="14">
        <v>79150263.709999993</v>
      </c>
      <c r="E10" s="15">
        <v>82467407.810000002</v>
      </c>
      <c r="F10" s="16">
        <v>81410863.810000002</v>
      </c>
      <c r="G10" s="23">
        <f t="shared" si="0"/>
        <v>1.0285608663071883</v>
      </c>
      <c r="H10" s="23">
        <f t="shared" si="1"/>
        <v>0.98718834472845063</v>
      </c>
      <c r="I10" s="22">
        <f t="shared" si="2"/>
        <v>2260600.1000000089</v>
      </c>
      <c r="J10" s="22"/>
    </row>
    <row r="11" spans="1:10" ht="191.25" outlineLevel="1">
      <c r="A11" s="6" t="s">
        <v>5</v>
      </c>
      <c r="B11" s="64" t="s">
        <v>74</v>
      </c>
      <c r="C11" s="65"/>
      <c r="D11" s="14">
        <v>90098764.719999999</v>
      </c>
      <c r="E11" s="15">
        <v>98352989.129999995</v>
      </c>
      <c r="F11" s="16">
        <v>97790233.409999996</v>
      </c>
      <c r="G11" s="23">
        <f t="shared" si="0"/>
        <v>1.0853670825998867</v>
      </c>
      <c r="H11" s="23">
        <f t="shared" si="1"/>
        <v>0.99427820420123514</v>
      </c>
      <c r="I11" s="22">
        <f t="shared" si="2"/>
        <v>7691468.6899999976</v>
      </c>
      <c r="J11" s="71" t="s">
        <v>162</v>
      </c>
    </row>
    <row r="12" spans="1:10" ht="89.25" outlineLevel="1">
      <c r="A12" s="6" t="s">
        <v>6</v>
      </c>
      <c r="B12" s="64" t="s">
        <v>75</v>
      </c>
      <c r="C12" s="65"/>
      <c r="D12" s="14">
        <v>21018564.539999999</v>
      </c>
      <c r="E12" s="15">
        <v>19998061.969999999</v>
      </c>
      <c r="F12" s="16">
        <v>19740659.899999999</v>
      </c>
      <c r="G12" s="23">
        <f t="shared" si="0"/>
        <v>0.93920114584570957</v>
      </c>
      <c r="H12" s="23">
        <f t="shared" si="1"/>
        <v>0.98712864924680499</v>
      </c>
      <c r="I12" s="22">
        <f t="shared" si="2"/>
        <v>-1277904.6400000006</v>
      </c>
      <c r="J12" s="71" t="s">
        <v>163</v>
      </c>
    </row>
    <row r="13" spans="1:10" ht="51.75" customHeight="1" outlineLevel="1">
      <c r="A13" s="6" t="s">
        <v>7</v>
      </c>
      <c r="B13" s="58" t="s">
        <v>76</v>
      </c>
      <c r="C13" s="59"/>
      <c r="D13" s="14">
        <v>157000000</v>
      </c>
      <c r="E13" s="15">
        <v>157000000</v>
      </c>
      <c r="F13" s="16">
        <v>0</v>
      </c>
      <c r="G13" s="23">
        <f t="shared" si="0"/>
        <v>0</v>
      </c>
      <c r="H13" s="23">
        <f t="shared" si="1"/>
        <v>0</v>
      </c>
      <c r="I13" s="22">
        <f t="shared" si="2"/>
        <v>-157000000</v>
      </c>
      <c r="J13" s="73" t="s">
        <v>152</v>
      </c>
    </row>
    <row r="14" spans="1:10" ht="63.75" outlineLevel="1">
      <c r="A14" s="6" t="s">
        <v>8</v>
      </c>
      <c r="B14" s="58" t="s">
        <v>77</v>
      </c>
      <c r="C14" s="59"/>
      <c r="D14" s="14">
        <v>850710019.38</v>
      </c>
      <c r="E14" s="15">
        <v>1042880165.63</v>
      </c>
      <c r="F14" s="16">
        <v>1014977547.8</v>
      </c>
      <c r="G14" s="23">
        <f t="shared" si="0"/>
        <v>1.193094620584954</v>
      </c>
      <c r="H14" s="23">
        <f t="shared" si="1"/>
        <v>0.97324465576239605</v>
      </c>
      <c r="I14" s="22">
        <f t="shared" si="2"/>
        <v>164267528.41999996</v>
      </c>
      <c r="J14" s="72" t="s">
        <v>164</v>
      </c>
    </row>
    <row r="15" spans="1:10">
      <c r="A15" s="8" t="s">
        <v>9</v>
      </c>
      <c r="B15" s="56" t="s">
        <v>78</v>
      </c>
      <c r="C15" s="57"/>
      <c r="D15" s="11">
        <v>14840400</v>
      </c>
      <c r="E15" s="12">
        <v>14840400</v>
      </c>
      <c r="F15" s="13">
        <v>14837809.41</v>
      </c>
      <c r="G15" s="20">
        <f t="shared" si="0"/>
        <v>0.9998254366459125</v>
      </c>
      <c r="H15" s="20">
        <f t="shared" si="1"/>
        <v>0.9998254366459125</v>
      </c>
      <c r="I15" s="25">
        <f t="shared" si="2"/>
        <v>-2590.589999999851</v>
      </c>
      <c r="J15" s="22"/>
    </row>
    <row r="16" spans="1:10" ht="25.5" outlineLevel="1">
      <c r="A16" s="6" t="s">
        <v>10</v>
      </c>
      <c r="B16" s="58" t="s">
        <v>79</v>
      </c>
      <c r="C16" s="59"/>
      <c r="D16" s="14">
        <v>14840400</v>
      </c>
      <c r="E16" s="15">
        <v>14840400</v>
      </c>
      <c r="F16" s="16">
        <v>14837809.41</v>
      </c>
      <c r="G16" s="23">
        <f t="shared" si="0"/>
        <v>0.9998254366459125</v>
      </c>
      <c r="H16" s="23">
        <f t="shared" si="1"/>
        <v>0.9998254366459125</v>
      </c>
      <c r="I16" s="22">
        <f t="shared" si="2"/>
        <v>-2590.589999999851</v>
      </c>
      <c r="J16" s="22"/>
    </row>
    <row r="17" spans="1:10" ht="38.25">
      <c r="A17" s="8" t="s">
        <v>11</v>
      </c>
      <c r="B17" s="56" t="s">
        <v>80</v>
      </c>
      <c r="C17" s="57"/>
      <c r="D17" s="11">
        <v>311865619.64999998</v>
      </c>
      <c r="E17" s="12">
        <v>338744037.97000003</v>
      </c>
      <c r="F17" s="13">
        <v>335811967.58999997</v>
      </c>
      <c r="G17" s="20">
        <f t="shared" si="0"/>
        <v>1.0767841866213868</v>
      </c>
      <c r="H17" s="20">
        <f t="shared" si="1"/>
        <v>0.99134428934138252</v>
      </c>
      <c r="I17" s="25">
        <f t="shared" si="2"/>
        <v>23946347.939999998</v>
      </c>
      <c r="J17" s="22"/>
    </row>
    <row r="18" spans="1:10" outlineLevel="1">
      <c r="A18" s="6" t="s">
        <v>12</v>
      </c>
      <c r="B18" s="58" t="s">
        <v>81</v>
      </c>
      <c r="C18" s="59"/>
      <c r="D18" s="14">
        <v>82400953.069999993</v>
      </c>
      <c r="E18" s="15">
        <v>82400953.069999993</v>
      </c>
      <c r="F18" s="16">
        <v>81146634.109999999</v>
      </c>
      <c r="G18" s="23">
        <f t="shared" si="0"/>
        <v>0.98477785858939715</v>
      </c>
      <c r="H18" s="23">
        <f t="shared" si="1"/>
        <v>0.98477785858939715</v>
      </c>
      <c r="I18" s="22">
        <f t="shared" si="2"/>
        <v>-1254318.9599999934</v>
      </c>
      <c r="J18" s="22"/>
    </row>
    <row r="19" spans="1:10" ht="66" customHeight="1" outlineLevel="1">
      <c r="A19" s="6" t="s">
        <v>13</v>
      </c>
      <c r="B19" s="58" t="s">
        <v>82</v>
      </c>
      <c r="C19" s="59"/>
      <c r="D19" s="14">
        <v>114442279.91</v>
      </c>
      <c r="E19" s="15">
        <v>136497787.40000001</v>
      </c>
      <c r="F19" s="16">
        <v>135809612.28999999</v>
      </c>
      <c r="G19" s="23">
        <f t="shared" si="0"/>
        <v>1.1867083773305089</v>
      </c>
      <c r="H19" s="23">
        <f t="shared" si="1"/>
        <v>0.99495834237969472</v>
      </c>
      <c r="I19" s="22">
        <f t="shared" si="2"/>
        <v>21367332.379999995</v>
      </c>
      <c r="J19" s="72" t="s">
        <v>165</v>
      </c>
    </row>
    <row r="20" spans="1:10" outlineLevel="1">
      <c r="A20" s="6" t="s">
        <v>14</v>
      </c>
      <c r="B20" s="58" t="s">
        <v>83</v>
      </c>
      <c r="C20" s="59"/>
      <c r="D20" s="14">
        <v>115022386.67</v>
      </c>
      <c r="E20" s="15">
        <v>119845297.5</v>
      </c>
      <c r="F20" s="16">
        <v>118855721.19</v>
      </c>
      <c r="G20" s="23">
        <f t="shared" si="0"/>
        <v>1.0333268560232354</v>
      </c>
      <c r="H20" s="23">
        <f t="shared" si="1"/>
        <v>0.99174288578156355</v>
      </c>
      <c r="I20" s="22">
        <f t="shared" si="2"/>
        <v>3833334.5199999958</v>
      </c>
      <c r="J20" s="22"/>
    </row>
    <row r="21" spans="1:10">
      <c r="A21" s="8" t="s">
        <v>15</v>
      </c>
      <c r="B21" s="56" t="s">
        <v>84</v>
      </c>
      <c r="C21" s="57"/>
      <c r="D21" s="11">
        <v>5989696346.5699997</v>
      </c>
      <c r="E21" s="12">
        <v>8975063060.4200001</v>
      </c>
      <c r="F21" s="13">
        <v>7995130212.6899996</v>
      </c>
      <c r="G21" s="20">
        <f t="shared" si="0"/>
        <v>1.3348139454963208</v>
      </c>
      <c r="H21" s="20">
        <f t="shared" si="1"/>
        <v>0.89081604874159592</v>
      </c>
      <c r="I21" s="25">
        <f t="shared" si="2"/>
        <v>2005433866.1199999</v>
      </c>
      <c r="J21" s="22"/>
    </row>
    <row r="22" spans="1:10" outlineLevel="1">
      <c r="A22" s="6" t="s">
        <v>16</v>
      </c>
      <c r="B22" s="64" t="s">
        <v>85</v>
      </c>
      <c r="C22" s="65"/>
      <c r="D22" s="14">
        <v>228061340.00999999</v>
      </c>
      <c r="E22" s="15">
        <v>232744885.58000001</v>
      </c>
      <c r="F22" s="16">
        <v>230994969.38999999</v>
      </c>
      <c r="G22" s="23">
        <f t="shared" si="0"/>
        <v>1.0128633348373353</v>
      </c>
      <c r="H22" s="23">
        <f t="shared" si="1"/>
        <v>0.99248139788060541</v>
      </c>
      <c r="I22" s="22">
        <f t="shared" si="2"/>
        <v>2933629.3799999952</v>
      </c>
      <c r="J22" s="22"/>
    </row>
    <row r="23" spans="1:10" ht="141" outlineLevel="1">
      <c r="A23" s="6" t="s">
        <v>17</v>
      </c>
      <c r="B23" s="58" t="s">
        <v>86</v>
      </c>
      <c r="C23" s="59"/>
      <c r="D23" s="14">
        <v>571383188.32000005</v>
      </c>
      <c r="E23" s="15">
        <v>688610375.10000002</v>
      </c>
      <c r="F23" s="16">
        <v>680145634.00999999</v>
      </c>
      <c r="G23" s="23">
        <f t="shared" si="0"/>
        <v>1.1903493975904103</v>
      </c>
      <c r="H23" s="23">
        <f t="shared" si="1"/>
        <v>0.98770750282586028</v>
      </c>
      <c r="I23" s="22">
        <f t="shared" si="2"/>
        <v>108762445.68999994</v>
      </c>
      <c r="J23" s="33" t="s">
        <v>154</v>
      </c>
    </row>
    <row r="24" spans="1:10" outlineLevel="1">
      <c r="A24" s="6" t="s">
        <v>18</v>
      </c>
      <c r="B24" s="58" t="s">
        <v>87</v>
      </c>
      <c r="C24" s="59"/>
      <c r="D24" s="14">
        <v>139136222.91999999</v>
      </c>
      <c r="E24" s="15">
        <v>202145122.91999999</v>
      </c>
      <c r="F24" s="16">
        <v>133155588.03</v>
      </c>
      <c r="G24" s="23">
        <f t="shared" si="0"/>
        <v>0.95701597495974355</v>
      </c>
      <c r="H24" s="23">
        <f t="shared" si="1"/>
        <v>0.65871284009506892</v>
      </c>
      <c r="I24" s="22">
        <f t="shared" si="2"/>
        <v>-5980634.8899999857</v>
      </c>
      <c r="J24" s="22"/>
    </row>
    <row r="25" spans="1:10" ht="26.25" outlineLevel="1">
      <c r="A25" s="6" t="s">
        <v>19</v>
      </c>
      <c r="B25" s="58" t="s">
        <v>88</v>
      </c>
      <c r="C25" s="59"/>
      <c r="D25" s="14">
        <v>204542207.16999999</v>
      </c>
      <c r="E25" s="15">
        <v>218618283.06999999</v>
      </c>
      <c r="F25" s="16">
        <v>218046919.55000001</v>
      </c>
      <c r="G25" s="23">
        <f t="shared" si="0"/>
        <v>1.0660240865044344</v>
      </c>
      <c r="H25" s="23">
        <f t="shared" si="1"/>
        <v>0.99738647878861519</v>
      </c>
      <c r="I25" s="22">
        <f t="shared" si="2"/>
        <v>13504712.380000025</v>
      </c>
      <c r="J25" s="74" t="s">
        <v>166</v>
      </c>
    </row>
    <row r="26" spans="1:10" outlineLevel="1">
      <c r="A26" s="6" t="s">
        <v>20</v>
      </c>
      <c r="B26" s="58" t="s">
        <v>89</v>
      </c>
      <c r="C26" s="59"/>
      <c r="D26" s="14">
        <v>296522292.91000003</v>
      </c>
      <c r="E26" s="15">
        <v>299403922.01999998</v>
      </c>
      <c r="F26" s="16">
        <v>290992541.85000002</v>
      </c>
      <c r="G26" s="23">
        <f t="shared" si="0"/>
        <v>0.9813513142444289</v>
      </c>
      <c r="H26" s="23">
        <f t="shared" si="1"/>
        <v>0.97190624587263064</v>
      </c>
      <c r="I26" s="22">
        <f t="shared" si="2"/>
        <v>-5529751.0600000024</v>
      </c>
      <c r="J26" s="22"/>
    </row>
    <row r="27" spans="1:10" ht="306.75" outlineLevel="1">
      <c r="A27" s="6" t="s">
        <v>21</v>
      </c>
      <c r="B27" s="58" t="s">
        <v>90</v>
      </c>
      <c r="C27" s="59"/>
      <c r="D27" s="14">
        <v>4069576826.4099998</v>
      </c>
      <c r="E27" s="15">
        <v>6737829149.4799995</v>
      </c>
      <c r="F27" s="16">
        <v>5902128100.3699999</v>
      </c>
      <c r="G27" s="23">
        <f t="shared" si="0"/>
        <v>1.4503051182293554</v>
      </c>
      <c r="H27" s="23">
        <f t="shared" si="1"/>
        <v>0.87596879787691029</v>
      </c>
      <c r="I27" s="22">
        <f t="shared" si="2"/>
        <v>1832551273.96</v>
      </c>
      <c r="J27" s="34" t="s">
        <v>167</v>
      </c>
    </row>
    <row r="28" spans="1:10" ht="306.75" outlineLevel="1">
      <c r="A28" s="6" t="s">
        <v>22</v>
      </c>
      <c r="B28" s="64" t="s">
        <v>91</v>
      </c>
      <c r="C28" s="65"/>
      <c r="D28" s="14">
        <v>480474268.82999998</v>
      </c>
      <c r="E28" s="15">
        <v>595711322.25</v>
      </c>
      <c r="F28" s="16">
        <v>539666459.49000001</v>
      </c>
      <c r="G28" s="23">
        <f t="shared" si="0"/>
        <v>1.1231953394801735</v>
      </c>
      <c r="H28" s="23">
        <f t="shared" si="1"/>
        <v>0.90591942663047142</v>
      </c>
      <c r="I28" s="22">
        <f t="shared" si="2"/>
        <v>59192190.660000026</v>
      </c>
      <c r="J28" s="34" t="s">
        <v>168</v>
      </c>
    </row>
    <row r="29" spans="1:10" ht="25.5">
      <c r="A29" s="8" t="s">
        <v>23</v>
      </c>
      <c r="B29" s="56" t="s">
        <v>92</v>
      </c>
      <c r="C29" s="57"/>
      <c r="D29" s="11">
        <v>1813235634.4200001</v>
      </c>
      <c r="E29" s="12">
        <v>2258997490.8699999</v>
      </c>
      <c r="F29" s="13">
        <v>1890481310.51</v>
      </c>
      <c r="G29" s="20">
        <f t="shared" si="0"/>
        <v>1.04260101369269</v>
      </c>
      <c r="H29" s="20">
        <f t="shared" si="1"/>
        <v>0.83686737951263745</v>
      </c>
      <c r="I29" s="25">
        <f t="shared" si="2"/>
        <v>77245676.089999914</v>
      </c>
      <c r="J29" s="22"/>
    </row>
    <row r="30" spans="1:10">
      <c r="A30" s="6" t="s">
        <v>138</v>
      </c>
      <c r="B30" s="58" t="s">
        <v>139</v>
      </c>
      <c r="C30" s="59"/>
      <c r="D30" s="14">
        <v>0</v>
      </c>
      <c r="E30" s="15">
        <v>103530600</v>
      </c>
      <c r="F30" s="16">
        <v>70178335.819999993</v>
      </c>
      <c r="G30" s="23"/>
      <c r="H30" s="23">
        <f t="shared" si="1"/>
        <v>0.67785114565162374</v>
      </c>
      <c r="I30" s="22">
        <f t="shared" si="2"/>
        <v>70178335.819999993</v>
      </c>
      <c r="J30" s="22"/>
    </row>
    <row r="31" spans="1:10" outlineLevel="1">
      <c r="A31" s="6" t="s">
        <v>24</v>
      </c>
      <c r="B31" s="64" t="s">
        <v>93</v>
      </c>
      <c r="C31" s="65"/>
      <c r="D31" s="14">
        <v>1319889676.29</v>
      </c>
      <c r="E31" s="15">
        <v>1372326370.72</v>
      </c>
      <c r="F31" s="16">
        <v>1340199081.73</v>
      </c>
      <c r="G31" s="23">
        <f t="shared" si="0"/>
        <v>1.015387199252203</v>
      </c>
      <c r="H31" s="23">
        <f t="shared" si="1"/>
        <v>0.97658917756339247</v>
      </c>
      <c r="I31" s="22">
        <f t="shared" si="2"/>
        <v>20309405.440000057</v>
      </c>
      <c r="J31" s="22"/>
    </row>
    <row r="32" spans="1:10" outlineLevel="1">
      <c r="A32" s="6" t="s">
        <v>25</v>
      </c>
      <c r="B32" s="58" t="s">
        <v>94</v>
      </c>
      <c r="C32" s="59"/>
      <c r="D32" s="14">
        <v>354854350</v>
      </c>
      <c r="E32" s="15">
        <v>370045097.75999999</v>
      </c>
      <c r="F32" s="16">
        <v>368867824.66000003</v>
      </c>
      <c r="G32" s="23">
        <f t="shared" si="0"/>
        <v>1.0394907788505341</v>
      </c>
      <c r="H32" s="23">
        <f t="shared" si="1"/>
        <v>0.99681856858224482</v>
      </c>
      <c r="I32" s="22">
        <f t="shared" si="2"/>
        <v>14013474.660000026</v>
      </c>
      <c r="J32" s="22"/>
    </row>
    <row r="33" spans="1:10" ht="90" outlineLevel="1">
      <c r="A33" s="6" t="s">
        <v>26</v>
      </c>
      <c r="B33" s="58" t="s">
        <v>95</v>
      </c>
      <c r="C33" s="59"/>
      <c r="D33" s="14">
        <v>138491608.13</v>
      </c>
      <c r="E33" s="15">
        <v>413095422.38999999</v>
      </c>
      <c r="F33" s="16">
        <v>111236068.3</v>
      </c>
      <c r="G33" s="23">
        <f t="shared" si="0"/>
        <v>0.80319717419689696</v>
      </c>
      <c r="H33" s="23">
        <f t="shared" si="1"/>
        <v>0.2692745120641471</v>
      </c>
      <c r="I33" s="22">
        <f t="shared" si="2"/>
        <v>-27255539.829999998</v>
      </c>
      <c r="J33" s="34" t="s">
        <v>155</v>
      </c>
    </row>
    <row r="34" spans="1:10">
      <c r="A34" s="8" t="s">
        <v>27</v>
      </c>
      <c r="B34" s="56" t="s">
        <v>96</v>
      </c>
      <c r="C34" s="57"/>
      <c r="D34" s="11">
        <v>678607128.49000001</v>
      </c>
      <c r="E34" s="12">
        <v>28054926.199999999</v>
      </c>
      <c r="F34" s="13">
        <v>23751295.379999999</v>
      </c>
      <c r="G34" s="20">
        <f t="shared" si="0"/>
        <v>3.5000067613274413E-2</v>
      </c>
      <c r="H34" s="20">
        <f t="shared" si="1"/>
        <v>0.84659981675517648</v>
      </c>
      <c r="I34" s="25">
        <f t="shared" si="2"/>
        <v>-654855833.11000001</v>
      </c>
      <c r="J34" s="22"/>
    </row>
    <row r="35" spans="1:10" ht="39" outlineLevel="1">
      <c r="A35" s="6" t="s">
        <v>28</v>
      </c>
      <c r="B35" s="58" t="s">
        <v>97</v>
      </c>
      <c r="C35" s="59"/>
      <c r="D35" s="14">
        <v>651697273</v>
      </c>
      <c r="E35" s="15">
        <v>0</v>
      </c>
      <c r="F35" s="16">
        <v>0</v>
      </c>
      <c r="G35" s="23">
        <f t="shared" si="0"/>
        <v>0</v>
      </c>
      <c r="H35" s="23"/>
      <c r="I35" s="22">
        <f t="shared" si="2"/>
        <v>-651697273</v>
      </c>
      <c r="J35" s="34" t="s">
        <v>156</v>
      </c>
    </row>
    <row r="36" spans="1:10" ht="39" outlineLevel="1">
      <c r="A36" s="6" t="s">
        <v>29</v>
      </c>
      <c r="B36" s="58" t="s">
        <v>98</v>
      </c>
      <c r="C36" s="59"/>
      <c r="D36" s="14">
        <v>17048455.489999998</v>
      </c>
      <c r="E36" s="15">
        <v>18233038.199999999</v>
      </c>
      <c r="F36" s="16">
        <v>15545815.939999999</v>
      </c>
      <c r="G36" s="23">
        <f t="shared" si="0"/>
        <v>0.91186066380726438</v>
      </c>
      <c r="H36" s="23">
        <f t="shared" si="1"/>
        <v>0.85261796577599447</v>
      </c>
      <c r="I36" s="22">
        <f t="shared" si="2"/>
        <v>-1502639.5499999989</v>
      </c>
      <c r="J36" s="35" t="s">
        <v>157</v>
      </c>
    </row>
    <row r="37" spans="1:10" ht="39" outlineLevel="1">
      <c r="A37" s="6" t="s">
        <v>30</v>
      </c>
      <c r="B37" s="58" t="s">
        <v>99</v>
      </c>
      <c r="C37" s="59"/>
      <c r="D37" s="14">
        <v>9861400</v>
      </c>
      <c r="E37" s="15">
        <v>9821888</v>
      </c>
      <c r="F37" s="16">
        <v>8205479.4400000004</v>
      </c>
      <c r="G37" s="23">
        <f t="shared" si="0"/>
        <v>0.83208058085058922</v>
      </c>
      <c r="H37" s="23">
        <f t="shared" si="1"/>
        <v>0.83542791772824132</v>
      </c>
      <c r="I37" s="22">
        <f t="shared" si="2"/>
        <v>-1655920.5599999996</v>
      </c>
      <c r="J37" s="74" t="s">
        <v>169</v>
      </c>
    </row>
    <row r="38" spans="1:10">
      <c r="A38" s="8" t="s">
        <v>31</v>
      </c>
      <c r="B38" s="56" t="s">
        <v>100</v>
      </c>
      <c r="C38" s="57"/>
      <c r="D38" s="11">
        <v>8731540865.8199997</v>
      </c>
      <c r="E38" s="12">
        <v>9139256669.0400009</v>
      </c>
      <c r="F38" s="13">
        <v>8942127142.5799999</v>
      </c>
      <c r="G38" s="20">
        <f t="shared" si="0"/>
        <v>1.0241178825130797</v>
      </c>
      <c r="H38" s="20">
        <f t="shared" si="1"/>
        <v>0.97843046392079192</v>
      </c>
      <c r="I38" s="25">
        <f t="shared" si="2"/>
        <v>210586276.76000023</v>
      </c>
      <c r="J38" s="22"/>
    </row>
    <row r="39" spans="1:10" ht="204" outlineLevel="1">
      <c r="A39" s="6" t="s">
        <v>32</v>
      </c>
      <c r="B39" s="58" t="s">
        <v>101</v>
      </c>
      <c r="C39" s="59"/>
      <c r="D39" s="14">
        <v>2865754077.75</v>
      </c>
      <c r="E39" s="15">
        <v>2891250049.71</v>
      </c>
      <c r="F39" s="16">
        <v>2750507067.4200001</v>
      </c>
      <c r="G39" s="23">
        <f t="shared" si="0"/>
        <v>0.95978475221415915</v>
      </c>
      <c r="H39" s="23">
        <f t="shared" si="1"/>
        <v>0.95132106186937482</v>
      </c>
      <c r="I39" s="22">
        <f t="shared" si="2"/>
        <v>-115247010.32999992</v>
      </c>
      <c r="J39" s="75" t="s">
        <v>170</v>
      </c>
    </row>
    <row r="40" spans="1:10" ht="51.75" outlineLevel="1">
      <c r="A40" s="6" t="s">
        <v>33</v>
      </c>
      <c r="B40" s="58" t="s">
        <v>102</v>
      </c>
      <c r="C40" s="59"/>
      <c r="D40" s="14">
        <v>4155824207.8600001</v>
      </c>
      <c r="E40" s="15">
        <v>4490522930.2399998</v>
      </c>
      <c r="F40" s="16">
        <v>4436905862.3500004</v>
      </c>
      <c r="G40" s="23">
        <f t="shared" si="0"/>
        <v>1.0676355977614223</v>
      </c>
      <c r="H40" s="23">
        <f t="shared" si="1"/>
        <v>0.98805995009424574</v>
      </c>
      <c r="I40" s="22">
        <f t="shared" si="2"/>
        <v>281081654.49000025</v>
      </c>
      <c r="J40" s="34" t="s">
        <v>158</v>
      </c>
    </row>
    <row r="41" spans="1:10" ht="102" outlineLevel="1">
      <c r="A41" s="6" t="s">
        <v>34</v>
      </c>
      <c r="B41" s="58" t="s">
        <v>103</v>
      </c>
      <c r="C41" s="59"/>
      <c r="D41" s="14">
        <v>135749397.47999999</v>
      </c>
      <c r="E41" s="15">
        <v>155289706.86000001</v>
      </c>
      <c r="F41" s="16">
        <v>155270915.16999999</v>
      </c>
      <c r="G41" s="23">
        <f t="shared" si="0"/>
        <v>1.143805556800914</v>
      </c>
      <c r="H41" s="23">
        <f t="shared" si="1"/>
        <v>0.99987898946826548</v>
      </c>
      <c r="I41" s="22">
        <f t="shared" si="2"/>
        <v>19521517.689999998</v>
      </c>
      <c r="J41" s="75" t="s">
        <v>171</v>
      </c>
    </row>
    <row r="42" spans="1:10" outlineLevel="1">
      <c r="A42" s="6" t="s">
        <v>35</v>
      </c>
      <c r="B42" s="58" t="s">
        <v>104</v>
      </c>
      <c r="C42" s="59"/>
      <c r="D42" s="14">
        <v>1175750109.26</v>
      </c>
      <c r="E42" s="15">
        <v>1189834975.8299999</v>
      </c>
      <c r="F42" s="16">
        <v>1189336455.8299999</v>
      </c>
      <c r="G42" s="23">
        <f t="shared" si="0"/>
        <v>1.0115554712374648</v>
      </c>
      <c r="H42" s="23">
        <f t="shared" si="1"/>
        <v>0.99958101752753381</v>
      </c>
      <c r="I42" s="22">
        <f t="shared" si="2"/>
        <v>13586346.569999933</v>
      </c>
      <c r="J42" s="22"/>
    </row>
    <row r="43" spans="1:10" ht="25.5" outlineLevel="1">
      <c r="A43" s="6" t="s">
        <v>36</v>
      </c>
      <c r="B43" s="58" t="s">
        <v>105</v>
      </c>
      <c r="C43" s="59"/>
      <c r="D43" s="14">
        <v>43758590.990000002</v>
      </c>
      <c r="E43" s="15">
        <v>44489283.289999999</v>
      </c>
      <c r="F43" s="16">
        <v>44397037.25</v>
      </c>
      <c r="G43" s="23">
        <f t="shared" si="0"/>
        <v>1.0145901923612188</v>
      </c>
      <c r="H43" s="23">
        <f t="shared" si="1"/>
        <v>0.9979265559438506</v>
      </c>
      <c r="I43" s="22">
        <f t="shared" si="2"/>
        <v>638446.25999999791</v>
      </c>
      <c r="J43" s="22"/>
    </row>
    <row r="44" spans="1:10" outlineLevel="1">
      <c r="A44" s="6" t="s">
        <v>37</v>
      </c>
      <c r="B44" s="58" t="s">
        <v>106</v>
      </c>
      <c r="C44" s="59"/>
      <c r="D44" s="14">
        <v>211079814.87</v>
      </c>
      <c r="E44" s="15">
        <v>222965659.41</v>
      </c>
      <c r="F44" s="16">
        <v>222838065.83000001</v>
      </c>
      <c r="G44" s="23">
        <f t="shared" si="0"/>
        <v>1.0557052362739738</v>
      </c>
      <c r="H44" s="23">
        <f t="shared" si="1"/>
        <v>0.99942774335591578</v>
      </c>
      <c r="I44" s="22">
        <f t="shared" si="2"/>
        <v>11758250.960000008</v>
      </c>
      <c r="J44" s="22"/>
    </row>
    <row r="45" spans="1:10" outlineLevel="1">
      <c r="A45" s="6" t="s">
        <v>38</v>
      </c>
      <c r="B45" s="58" t="s">
        <v>107</v>
      </c>
      <c r="C45" s="59"/>
      <c r="D45" s="14">
        <v>143624667.61000001</v>
      </c>
      <c r="E45" s="15">
        <v>144904063.69999999</v>
      </c>
      <c r="F45" s="16">
        <v>142871738.72999999</v>
      </c>
      <c r="G45" s="23">
        <f t="shared" si="0"/>
        <v>0.99475766320278258</v>
      </c>
      <c r="H45" s="23">
        <f t="shared" si="1"/>
        <v>0.98597468616057871</v>
      </c>
      <c r="I45" s="22">
        <f t="shared" si="2"/>
        <v>-752928.88000002503</v>
      </c>
      <c r="J45" s="22"/>
    </row>
    <row r="46" spans="1:10">
      <c r="A46" s="8" t="s">
        <v>39</v>
      </c>
      <c r="B46" s="56" t="s">
        <v>108</v>
      </c>
      <c r="C46" s="57"/>
      <c r="D46" s="11">
        <v>875000627.20000005</v>
      </c>
      <c r="E46" s="12">
        <v>932285191.50999999</v>
      </c>
      <c r="F46" s="13">
        <v>927770698.84000003</v>
      </c>
      <c r="G46" s="20">
        <f t="shared" si="0"/>
        <v>1.0603086100736454</v>
      </c>
      <c r="H46" s="20">
        <f t="shared" si="1"/>
        <v>0.99515760551480181</v>
      </c>
      <c r="I46" s="25">
        <f t="shared" si="2"/>
        <v>52770071.639999986</v>
      </c>
      <c r="J46" s="22"/>
    </row>
    <row r="47" spans="1:10" outlineLevel="1">
      <c r="A47" s="6" t="s">
        <v>40</v>
      </c>
      <c r="B47" s="58" t="s">
        <v>109</v>
      </c>
      <c r="C47" s="59"/>
      <c r="D47" s="14">
        <v>848140431.64999998</v>
      </c>
      <c r="E47" s="15">
        <v>905091193.53999996</v>
      </c>
      <c r="F47" s="16">
        <v>900743729.17999995</v>
      </c>
      <c r="G47" s="23">
        <f t="shared" si="0"/>
        <v>1.0620219194451841</v>
      </c>
      <c r="H47" s="23">
        <f t="shared" si="1"/>
        <v>0.99519665599330809</v>
      </c>
      <c r="I47" s="22">
        <f t="shared" si="2"/>
        <v>52603297.529999971</v>
      </c>
      <c r="J47" s="22"/>
    </row>
    <row r="48" spans="1:10" ht="25.5" outlineLevel="1">
      <c r="A48" s="6" t="s">
        <v>41</v>
      </c>
      <c r="B48" s="58" t="s">
        <v>110</v>
      </c>
      <c r="C48" s="59"/>
      <c r="D48" s="14">
        <v>26860195.550000001</v>
      </c>
      <c r="E48" s="15">
        <v>27193997.969999999</v>
      </c>
      <c r="F48" s="16">
        <v>27026969.66</v>
      </c>
      <c r="G48" s="23">
        <f t="shared" si="0"/>
        <v>1.0062089685717124</v>
      </c>
      <c r="H48" s="23">
        <f t="shared" si="1"/>
        <v>0.99385789797497737</v>
      </c>
      <c r="I48" s="22">
        <f t="shared" si="2"/>
        <v>166774.1099999994</v>
      </c>
      <c r="J48" s="22"/>
    </row>
    <row r="49" spans="1:10">
      <c r="A49" s="8" t="s">
        <v>42</v>
      </c>
      <c r="B49" s="56" t="s">
        <v>111</v>
      </c>
      <c r="C49" s="57"/>
      <c r="D49" s="11">
        <v>2554338721.6399999</v>
      </c>
      <c r="E49" s="12">
        <v>2922266890.8200002</v>
      </c>
      <c r="F49" s="13">
        <v>2871728183.8000002</v>
      </c>
      <c r="G49" s="20">
        <f t="shared" si="0"/>
        <v>1.1242550408335126</v>
      </c>
      <c r="H49" s="20">
        <f t="shared" si="1"/>
        <v>0.98270564978894903</v>
      </c>
      <c r="I49" s="25">
        <f t="shared" si="2"/>
        <v>317389462.16000032</v>
      </c>
      <c r="J49" s="22"/>
    </row>
    <row r="50" spans="1:10" ht="102" outlineLevel="1">
      <c r="A50" s="6" t="s">
        <v>43</v>
      </c>
      <c r="B50" s="58" t="s">
        <v>112</v>
      </c>
      <c r="C50" s="59"/>
      <c r="D50" s="14">
        <v>1307238438.1600001</v>
      </c>
      <c r="E50" s="15">
        <v>1413904756.1099999</v>
      </c>
      <c r="F50" s="16">
        <v>1395304501.99</v>
      </c>
      <c r="G50" s="23">
        <f t="shared" si="0"/>
        <v>1.0673680189162407</v>
      </c>
      <c r="H50" s="23">
        <f t="shared" si="1"/>
        <v>0.98684476161522094</v>
      </c>
      <c r="I50" s="22">
        <f t="shared" si="2"/>
        <v>88066063.829999924</v>
      </c>
      <c r="J50" s="75" t="s">
        <v>172</v>
      </c>
    </row>
    <row r="51" spans="1:10" ht="127.5" outlineLevel="1">
      <c r="A51" s="6" t="s">
        <v>44</v>
      </c>
      <c r="B51" s="58" t="s">
        <v>113</v>
      </c>
      <c r="C51" s="59"/>
      <c r="D51" s="14">
        <v>599233096.62</v>
      </c>
      <c r="E51" s="15">
        <v>840699790.33000004</v>
      </c>
      <c r="F51" s="16">
        <v>830750116.11000001</v>
      </c>
      <c r="G51" s="23">
        <f t="shared" si="0"/>
        <v>1.3863555280839488</v>
      </c>
      <c r="H51" s="23">
        <f t="shared" si="1"/>
        <v>0.98816500927626671</v>
      </c>
      <c r="I51" s="22">
        <f t="shared" si="2"/>
        <v>231517019.49000001</v>
      </c>
      <c r="J51" s="76" t="s">
        <v>173</v>
      </c>
    </row>
    <row r="52" spans="1:10" ht="25.5" outlineLevel="1">
      <c r="A52" s="6" t="s">
        <v>45</v>
      </c>
      <c r="B52" s="58" t="s">
        <v>114</v>
      </c>
      <c r="C52" s="59"/>
      <c r="D52" s="14">
        <v>32838109.82</v>
      </c>
      <c r="E52" s="15">
        <v>32961489.73</v>
      </c>
      <c r="F52" s="16">
        <v>32961489.73</v>
      </c>
      <c r="G52" s="23">
        <f t="shared" si="0"/>
        <v>1.0037572171685978</v>
      </c>
      <c r="H52" s="23">
        <f t="shared" si="1"/>
        <v>1</v>
      </c>
      <c r="I52" s="22">
        <f t="shared" si="2"/>
        <v>123379.91000000015</v>
      </c>
      <c r="J52" s="22"/>
    </row>
    <row r="53" spans="1:10" ht="26.25" outlineLevel="1">
      <c r="A53" s="6" t="s">
        <v>46</v>
      </c>
      <c r="B53" s="58" t="s">
        <v>115</v>
      </c>
      <c r="C53" s="59"/>
      <c r="D53" s="14">
        <v>0</v>
      </c>
      <c r="E53" s="15">
        <v>8437500</v>
      </c>
      <c r="F53" s="16">
        <v>7454960.2400000002</v>
      </c>
      <c r="G53" s="23"/>
      <c r="H53" s="23">
        <f t="shared" si="1"/>
        <v>0.88355084325925926</v>
      </c>
      <c r="I53" s="22">
        <f t="shared" si="2"/>
        <v>7454960.2400000002</v>
      </c>
      <c r="J53" s="77" t="s">
        <v>174</v>
      </c>
    </row>
    <row r="54" spans="1:10" ht="38.25" outlineLevel="1">
      <c r="A54" s="6" t="s">
        <v>47</v>
      </c>
      <c r="B54" s="58" t="s">
        <v>116</v>
      </c>
      <c r="C54" s="59"/>
      <c r="D54" s="14">
        <v>130246081.59</v>
      </c>
      <c r="E54" s="15">
        <v>130455665.04000001</v>
      </c>
      <c r="F54" s="16">
        <v>130455567.92</v>
      </c>
      <c r="G54" s="23">
        <f t="shared" si="0"/>
        <v>1.0016083887318732</v>
      </c>
      <c r="H54" s="23">
        <f t="shared" si="1"/>
        <v>0.99999925553252156</v>
      </c>
      <c r="I54" s="22">
        <f t="shared" si="2"/>
        <v>209486.32999999821</v>
      </c>
      <c r="J54" s="22"/>
    </row>
    <row r="55" spans="1:10" outlineLevel="1">
      <c r="A55" s="6" t="s">
        <v>48</v>
      </c>
      <c r="B55" s="58" t="s">
        <v>117</v>
      </c>
      <c r="C55" s="59"/>
      <c r="D55" s="14">
        <v>484782995.44999999</v>
      </c>
      <c r="E55" s="15">
        <v>495807689.61000001</v>
      </c>
      <c r="F55" s="16">
        <v>474801547.81</v>
      </c>
      <c r="G55" s="23">
        <f t="shared" si="0"/>
        <v>0.97941048317766444</v>
      </c>
      <c r="H55" s="23">
        <f t="shared" si="1"/>
        <v>0.95763248081827179</v>
      </c>
      <c r="I55" s="22">
        <f t="shared" si="2"/>
        <v>-9981447.6399999857</v>
      </c>
      <c r="J55" s="22"/>
    </row>
    <row r="56" spans="1:10">
      <c r="A56" s="8" t="s">
        <v>49</v>
      </c>
      <c r="B56" s="56" t="s">
        <v>118</v>
      </c>
      <c r="C56" s="57"/>
      <c r="D56" s="11">
        <v>12699295308.309999</v>
      </c>
      <c r="E56" s="12">
        <v>12414550498.32</v>
      </c>
      <c r="F56" s="13">
        <v>12276111833.1</v>
      </c>
      <c r="G56" s="20">
        <f t="shared" si="0"/>
        <v>0.96667661748655598</v>
      </c>
      <c r="H56" s="20">
        <f t="shared" si="1"/>
        <v>0.98884867678143207</v>
      </c>
      <c r="I56" s="25">
        <f t="shared" si="2"/>
        <v>-423183475.20999908</v>
      </c>
      <c r="J56" s="22"/>
    </row>
    <row r="57" spans="1:10" outlineLevel="1">
      <c r="A57" s="6" t="s">
        <v>50</v>
      </c>
      <c r="B57" s="58" t="s">
        <v>119</v>
      </c>
      <c r="C57" s="59"/>
      <c r="D57" s="14">
        <v>71788204.099999994</v>
      </c>
      <c r="E57" s="15">
        <v>70121685.049999997</v>
      </c>
      <c r="F57" s="16">
        <v>70050052.849999994</v>
      </c>
      <c r="G57" s="23">
        <f t="shared" si="0"/>
        <v>0.97578778753708928</v>
      </c>
      <c r="H57" s="23">
        <f t="shared" si="1"/>
        <v>0.99897845866155488</v>
      </c>
      <c r="I57" s="22">
        <f t="shared" si="2"/>
        <v>-1738151.25</v>
      </c>
      <c r="J57" s="22"/>
    </row>
    <row r="58" spans="1:10" outlineLevel="1">
      <c r="A58" s="6" t="s">
        <v>51</v>
      </c>
      <c r="B58" s="58" t="s">
        <v>120</v>
      </c>
      <c r="C58" s="59"/>
      <c r="D58" s="14">
        <v>1585109704.45</v>
      </c>
      <c r="E58" s="15">
        <v>1586752579.26</v>
      </c>
      <c r="F58" s="16">
        <v>1585689773.45</v>
      </c>
      <c r="G58" s="31">
        <f t="shared" si="0"/>
        <v>1.0003659488036516</v>
      </c>
      <c r="H58" s="31">
        <f t="shared" si="1"/>
        <v>0.99933020067281342</v>
      </c>
      <c r="I58" s="32">
        <f t="shared" si="2"/>
        <v>580069</v>
      </c>
      <c r="J58" s="22"/>
    </row>
    <row r="59" spans="1:10" outlineLevel="1">
      <c r="A59" s="6" t="s">
        <v>52</v>
      </c>
      <c r="B59" s="58" t="s">
        <v>121</v>
      </c>
      <c r="C59" s="59"/>
      <c r="D59" s="14">
        <v>8539002226.9499998</v>
      </c>
      <c r="E59" s="15">
        <v>8514842989.4399996</v>
      </c>
      <c r="F59" s="16">
        <v>8469007661.3299999</v>
      </c>
      <c r="G59" s="31">
        <f t="shared" si="0"/>
        <v>0.99180295732924284</v>
      </c>
      <c r="H59" s="31">
        <f t="shared" si="1"/>
        <v>0.994617008420843</v>
      </c>
      <c r="I59" s="32">
        <f t="shared" si="2"/>
        <v>-69994565.619999886</v>
      </c>
      <c r="J59" s="22"/>
    </row>
    <row r="60" spans="1:10" ht="117.75" customHeight="1" outlineLevel="1">
      <c r="A60" s="6" t="s">
        <v>53</v>
      </c>
      <c r="B60" s="58" t="s">
        <v>122</v>
      </c>
      <c r="C60" s="59"/>
      <c r="D60" s="14">
        <v>2163909644.1799998</v>
      </c>
      <c r="E60" s="15">
        <v>1878221358.45</v>
      </c>
      <c r="F60" s="16">
        <v>1791293677.4000001</v>
      </c>
      <c r="G60" s="31">
        <f t="shared" si="0"/>
        <v>0.82780428573707832</v>
      </c>
      <c r="H60" s="31">
        <f t="shared" si="1"/>
        <v>0.95371808511338785</v>
      </c>
      <c r="I60" s="32">
        <f t="shared" si="2"/>
        <v>-372615966.77999973</v>
      </c>
      <c r="J60" s="78" t="s">
        <v>175</v>
      </c>
    </row>
    <row r="61" spans="1:10" ht="51" outlineLevel="1">
      <c r="A61" s="6" t="s">
        <v>54</v>
      </c>
      <c r="B61" s="58" t="s">
        <v>123</v>
      </c>
      <c r="C61" s="59"/>
      <c r="D61" s="14">
        <v>339485528.63</v>
      </c>
      <c r="E61" s="15">
        <v>364611886.12</v>
      </c>
      <c r="F61" s="16">
        <v>360070668.06999999</v>
      </c>
      <c r="G61" s="31">
        <f t="shared" si="0"/>
        <v>1.0606362796171951</v>
      </c>
      <c r="H61" s="31">
        <f t="shared" si="1"/>
        <v>0.98754506305780332</v>
      </c>
      <c r="I61" s="32">
        <f t="shared" si="2"/>
        <v>20585139.439999998</v>
      </c>
      <c r="J61" s="79" t="s">
        <v>176</v>
      </c>
    </row>
    <row r="62" spans="1:10">
      <c r="A62" s="8" t="s">
        <v>55</v>
      </c>
      <c r="B62" s="56" t="s">
        <v>124</v>
      </c>
      <c r="C62" s="57"/>
      <c r="D62" s="11">
        <v>366383760.81</v>
      </c>
      <c r="E62" s="12">
        <v>412852809.70999998</v>
      </c>
      <c r="F62" s="13">
        <v>406636268.55000001</v>
      </c>
      <c r="G62" s="41">
        <f t="shared" si="0"/>
        <v>1.1098643336457104</v>
      </c>
      <c r="H62" s="41">
        <f t="shared" si="1"/>
        <v>0.98494247583208494</v>
      </c>
      <c r="I62" s="42">
        <f t="shared" si="2"/>
        <v>40252507.74000001</v>
      </c>
      <c r="J62" s="22"/>
    </row>
    <row r="63" spans="1:10" ht="63.75" outlineLevel="1">
      <c r="A63" s="6" t="s">
        <v>56</v>
      </c>
      <c r="B63" s="58" t="s">
        <v>125</v>
      </c>
      <c r="C63" s="59"/>
      <c r="D63" s="14">
        <v>10603825</v>
      </c>
      <c r="E63" s="15">
        <v>13185593.34</v>
      </c>
      <c r="F63" s="16">
        <v>13185419.34</v>
      </c>
      <c r="G63" s="31">
        <f t="shared" si="0"/>
        <v>1.2434587839765368</v>
      </c>
      <c r="H63" s="31">
        <f t="shared" si="1"/>
        <v>0.99998680377928295</v>
      </c>
      <c r="I63" s="32">
        <f t="shared" si="2"/>
        <v>2581594.34</v>
      </c>
      <c r="J63" s="76" t="s">
        <v>177</v>
      </c>
    </row>
    <row r="64" spans="1:10" ht="102.75" outlineLevel="1">
      <c r="A64" s="6" t="s">
        <v>57</v>
      </c>
      <c r="B64" s="58" t="s">
        <v>126</v>
      </c>
      <c r="C64" s="59"/>
      <c r="D64" s="14">
        <v>200844385.38</v>
      </c>
      <c r="E64" s="15">
        <v>241453767.66999999</v>
      </c>
      <c r="F64" s="16">
        <v>238304287.09</v>
      </c>
      <c r="G64" s="31">
        <f t="shared" si="0"/>
        <v>1.186512068231957</v>
      </c>
      <c r="H64" s="31">
        <f t="shared" si="1"/>
        <v>0.986956175460039</v>
      </c>
      <c r="I64" s="32">
        <f t="shared" si="2"/>
        <v>37459901.710000008</v>
      </c>
      <c r="J64" s="34" t="s">
        <v>178</v>
      </c>
    </row>
    <row r="65" spans="1:10" outlineLevel="1">
      <c r="A65" s="6" t="s">
        <v>58</v>
      </c>
      <c r="B65" s="58" t="s">
        <v>127</v>
      </c>
      <c r="C65" s="59"/>
      <c r="D65" s="14">
        <v>146110452.46000001</v>
      </c>
      <c r="E65" s="15">
        <v>149116781.25999999</v>
      </c>
      <c r="F65" s="16">
        <v>146095630.61000001</v>
      </c>
      <c r="G65" s="31">
        <f t="shared" si="0"/>
        <v>0.99989855722331666</v>
      </c>
      <c r="H65" s="31">
        <f t="shared" si="1"/>
        <v>0.97973970049197678</v>
      </c>
      <c r="I65" s="32">
        <f t="shared" si="2"/>
        <v>-14821.84999999404</v>
      </c>
      <c r="J65" s="22"/>
    </row>
    <row r="66" spans="1:10" ht="25.5" outlineLevel="1">
      <c r="A66" s="6" t="s">
        <v>59</v>
      </c>
      <c r="B66" s="58" t="s">
        <v>128</v>
      </c>
      <c r="C66" s="59"/>
      <c r="D66" s="14">
        <v>8825097.9700000007</v>
      </c>
      <c r="E66" s="15">
        <v>9096667.4399999995</v>
      </c>
      <c r="F66" s="16">
        <v>9050931.5099999998</v>
      </c>
      <c r="G66" s="31">
        <f t="shared" si="0"/>
        <v>1.0255899187485167</v>
      </c>
      <c r="H66" s="31">
        <f t="shared" si="1"/>
        <v>0.99497223238052113</v>
      </c>
      <c r="I66" s="32">
        <f t="shared" si="2"/>
        <v>225833.53999999911</v>
      </c>
      <c r="J66" s="22"/>
    </row>
    <row r="67" spans="1:10">
      <c r="A67" s="8" t="s">
        <v>60</v>
      </c>
      <c r="B67" s="56" t="s">
        <v>129</v>
      </c>
      <c r="C67" s="57"/>
      <c r="D67" s="11">
        <v>86845877.120000005</v>
      </c>
      <c r="E67" s="12">
        <v>96315496.989999995</v>
      </c>
      <c r="F67" s="13">
        <v>96270960.180000007</v>
      </c>
      <c r="G67" s="41">
        <f t="shared" si="0"/>
        <v>1.1085265457907325</v>
      </c>
      <c r="H67" s="41">
        <f t="shared" si="1"/>
        <v>0.99953759455755486</v>
      </c>
      <c r="I67" s="42">
        <f t="shared" si="2"/>
        <v>9425083.0600000024</v>
      </c>
      <c r="J67" s="22"/>
    </row>
    <row r="68" spans="1:10" ht="114.75" outlineLevel="1">
      <c r="A68" s="6" t="s">
        <v>61</v>
      </c>
      <c r="B68" s="58" t="s">
        <v>130</v>
      </c>
      <c r="C68" s="59"/>
      <c r="D68" s="14">
        <v>66323713.549999997</v>
      </c>
      <c r="E68" s="15">
        <v>75522023.040000007</v>
      </c>
      <c r="F68" s="16">
        <v>75522023.040000007</v>
      </c>
      <c r="G68" s="31">
        <f t="shared" si="0"/>
        <v>1.1386880950667155</v>
      </c>
      <c r="H68" s="31">
        <f t="shared" si="1"/>
        <v>1</v>
      </c>
      <c r="I68" s="32">
        <f t="shared" si="2"/>
        <v>9198309.4900000095</v>
      </c>
      <c r="J68" s="75" t="s">
        <v>179</v>
      </c>
    </row>
    <row r="69" spans="1:10" ht="25.5" outlineLevel="1">
      <c r="A69" s="6" t="s">
        <v>62</v>
      </c>
      <c r="B69" s="58" t="s">
        <v>131</v>
      </c>
      <c r="C69" s="59"/>
      <c r="D69" s="14">
        <v>20522163.57</v>
      </c>
      <c r="E69" s="15">
        <v>20793473.949999999</v>
      </c>
      <c r="F69" s="16">
        <v>20748937.140000001</v>
      </c>
      <c r="G69" s="31">
        <f t="shared" si="0"/>
        <v>1.0110501784680981</v>
      </c>
      <c r="H69" s="31">
        <f t="shared" si="1"/>
        <v>0.99785813519630762</v>
      </c>
      <c r="I69" s="32">
        <f t="shared" si="2"/>
        <v>226773.5700000003</v>
      </c>
      <c r="J69" s="22"/>
    </row>
    <row r="70" spans="1:10" ht="25.5">
      <c r="A70" s="8" t="s">
        <v>63</v>
      </c>
      <c r="B70" s="56" t="s">
        <v>132</v>
      </c>
      <c r="C70" s="57"/>
      <c r="D70" s="11">
        <v>688983833.97000003</v>
      </c>
      <c r="E70" s="12">
        <v>403473383.52999997</v>
      </c>
      <c r="F70" s="13">
        <v>386648726.00999999</v>
      </c>
      <c r="G70" s="41">
        <f t="shared" si="0"/>
        <v>0.56118693494169214</v>
      </c>
      <c r="H70" s="41">
        <f t="shared" si="1"/>
        <v>0.95830045250370521</v>
      </c>
      <c r="I70" s="42">
        <f t="shared" si="2"/>
        <v>-302335107.96000004</v>
      </c>
      <c r="J70" s="22"/>
    </row>
    <row r="71" spans="1:10" ht="42.75" customHeight="1" outlineLevel="1">
      <c r="A71" s="6" t="s">
        <v>64</v>
      </c>
      <c r="B71" s="58" t="s">
        <v>133</v>
      </c>
      <c r="C71" s="59"/>
      <c r="D71" s="14">
        <v>688983833.97000003</v>
      </c>
      <c r="E71" s="15">
        <v>403473383.52999997</v>
      </c>
      <c r="F71" s="16">
        <v>386648726.00999999</v>
      </c>
      <c r="G71" s="31">
        <f t="shared" ref="G71:G76" si="3">F71/D71</f>
        <v>0.56118693494169214</v>
      </c>
      <c r="H71" s="31">
        <f t="shared" ref="H71:H76" si="4">F71/E71</f>
        <v>0.95830045250370521</v>
      </c>
      <c r="I71" s="32">
        <f t="shared" ref="I71:I76" si="5">F71-D71</f>
        <v>-302335107.96000004</v>
      </c>
      <c r="J71" s="37" t="s">
        <v>153</v>
      </c>
    </row>
    <row r="72" spans="1:10" ht="51">
      <c r="A72" s="8" t="s">
        <v>65</v>
      </c>
      <c r="B72" s="56" t="s">
        <v>134</v>
      </c>
      <c r="C72" s="57"/>
      <c r="D72" s="26">
        <v>4066930185</v>
      </c>
      <c r="E72" s="27">
        <v>4236010135</v>
      </c>
      <c r="F72" s="28">
        <v>4236010135</v>
      </c>
      <c r="G72" s="29">
        <f t="shared" si="3"/>
        <v>1.0415743428848656</v>
      </c>
      <c r="H72" s="29">
        <f t="shared" si="4"/>
        <v>1</v>
      </c>
      <c r="I72" s="30">
        <f t="shared" si="5"/>
        <v>169079950</v>
      </c>
      <c r="J72" s="38"/>
    </row>
    <row r="73" spans="1:10" ht="38.25" outlineLevel="1">
      <c r="A73" s="6" t="s">
        <v>66</v>
      </c>
      <c r="B73" s="58" t="s">
        <v>135</v>
      </c>
      <c r="C73" s="59"/>
      <c r="D73" s="14">
        <v>3669662900</v>
      </c>
      <c r="E73" s="15">
        <v>3669662900</v>
      </c>
      <c r="F73" s="16">
        <v>3669662900</v>
      </c>
      <c r="G73" s="31">
        <f t="shared" si="3"/>
        <v>1</v>
      </c>
      <c r="H73" s="31">
        <f t="shared" si="4"/>
        <v>1</v>
      </c>
      <c r="I73" s="32">
        <f t="shared" si="5"/>
        <v>0</v>
      </c>
      <c r="J73" s="38"/>
    </row>
    <row r="74" spans="1:10" ht="25.5" outlineLevel="1">
      <c r="A74" s="6" t="s">
        <v>67</v>
      </c>
      <c r="B74" s="60" t="s">
        <v>136</v>
      </c>
      <c r="C74" s="61"/>
      <c r="D74" s="14">
        <v>397267285</v>
      </c>
      <c r="E74" s="15">
        <v>557884235</v>
      </c>
      <c r="F74" s="16">
        <v>557884235</v>
      </c>
      <c r="G74" s="31">
        <f t="shared" si="3"/>
        <v>1.4043044974116103</v>
      </c>
      <c r="H74" s="31">
        <f t="shared" si="4"/>
        <v>1</v>
      </c>
      <c r="I74" s="32">
        <f t="shared" si="5"/>
        <v>160616950</v>
      </c>
      <c r="J74" s="39" t="s">
        <v>159</v>
      </c>
    </row>
    <row r="75" spans="1:10" ht="51" customHeight="1">
      <c r="A75" s="7" t="s">
        <v>137</v>
      </c>
      <c r="B75" s="62">
        <v>1403</v>
      </c>
      <c r="C75" s="63"/>
      <c r="D75" s="36">
        <v>0</v>
      </c>
      <c r="E75" s="17">
        <v>8463000</v>
      </c>
      <c r="F75" s="16">
        <v>8463000</v>
      </c>
      <c r="G75" s="23"/>
      <c r="H75" s="31">
        <f t="shared" si="4"/>
        <v>1</v>
      </c>
      <c r="I75" s="32">
        <f t="shared" si="5"/>
        <v>8463000</v>
      </c>
      <c r="J75" s="40" t="s">
        <v>160</v>
      </c>
    </row>
    <row r="76" spans="1:10" ht="12.75" customHeight="1">
      <c r="A76" s="48" t="s">
        <v>141</v>
      </c>
      <c r="B76" s="49"/>
      <c r="C76" s="50"/>
      <c r="D76" s="5">
        <v>40413220822.349998</v>
      </c>
      <c r="E76" s="18">
        <v>43913425469.660004</v>
      </c>
      <c r="F76" s="24">
        <v>41945693756.339996</v>
      </c>
      <c r="G76" s="20">
        <f t="shared" si="3"/>
        <v>1.0379200890898179</v>
      </c>
      <c r="H76" s="20">
        <f t="shared" si="4"/>
        <v>0.95519065770263079</v>
      </c>
      <c r="I76" s="25">
        <f t="shared" si="5"/>
        <v>1532472933.9899979</v>
      </c>
      <c r="J76" s="22"/>
    </row>
    <row r="77" spans="1:10">
      <c r="A77" s="68"/>
      <c r="B77" s="68"/>
      <c r="C77" s="68"/>
      <c r="D77" s="68"/>
      <c r="E77" s="4"/>
    </row>
    <row r="78" spans="1:10">
      <c r="D78" s="3"/>
    </row>
  </sheetData>
  <mergeCells count="82">
    <mergeCell ref="A1:D1"/>
    <mergeCell ref="A3:D3"/>
    <mergeCell ref="A77:D7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5:C65"/>
    <mergeCell ref="B66:C66"/>
    <mergeCell ref="B57:C57"/>
    <mergeCell ref="B58:C58"/>
    <mergeCell ref="B59:C59"/>
    <mergeCell ref="B60:C60"/>
    <mergeCell ref="B61:C61"/>
    <mergeCell ref="A76:C76"/>
    <mergeCell ref="B4:C5"/>
    <mergeCell ref="D4:E4"/>
    <mergeCell ref="B72:C72"/>
    <mergeCell ref="B73:C73"/>
    <mergeCell ref="B74:C74"/>
    <mergeCell ref="B30:C30"/>
    <mergeCell ref="B75:C75"/>
    <mergeCell ref="B67:C67"/>
    <mergeCell ref="B68:C68"/>
    <mergeCell ref="B69:C69"/>
    <mergeCell ref="B70:C70"/>
    <mergeCell ref="B71:C71"/>
    <mergeCell ref="B62:C62"/>
    <mergeCell ref="B63:C63"/>
    <mergeCell ref="B64:C64"/>
    <mergeCell ref="F4:F5"/>
    <mergeCell ref="G4:H4"/>
    <mergeCell ref="I4:I5"/>
    <mergeCell ref="J4:J5"/>
    <mergeCell ref="A2:J2"/>
    <mergeCell ref="A4:A5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496433-EF21-49FF-8BA2-FE5445C602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Сергей-ПК\Сергей</dc:creator>
  <cp:lastModifiedBy>Сергей</cp:lastModifiedBy>
  <dcterms:created xsi:type="dcterms:W3CDTF">2020-05-11T10:54:46Z</dcterms:created>
  <dcterms:modified xsi:type="dcterms:W3CDTF">2020-06-03T15:31:36Z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06.04.2020 17_19_16)(4).xlsx</vt:lpwstr>
  </property>
  <property fmtid="{D5CDD505-2E9C-101B-9397-08002B2CF9AE}" pid="3" name="Название отчета">
    <vt:lpwstr>Вариант (новый от 06.04.2020 17_19_16)(4).xlsx</vt:lpwstr>
  </property>
  <property fmtid="{D5CDD505-2E9C-101B-9397-08002B2CF9AE}" pid="4" name="Версия клиента">
    <vt:lpwstr>20.1.4.3302 (.NET 4.0)</vt:lpwstr>
  </property>
  <property fmtid="{D5CDD505-2E9C-101B-9397-08002B2CF9AE}" pid="5" name="Версия базы">
    <vt:lpwstr>19.2.2804.502709516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3731021516_skalova.ea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