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18855" windowHeight="7875"/>
  </bookViews>
  <sheets>
    <sheet name="лист1" sheetId="2" r:id="rId1"/>
  </sheets>
  <definedNames>
    <definedName name="_xlnm.Print_Titles" localSheetId="0">лист1!#REF!</definedName>
  </definedNames>
  <calcPr calcId="124519"/>
</workbook>
</file>

<file path=xl/calcChain.xml><?xml version="1.0" encoding="utf-8"?>
<calcChain xmlns="http://schemas.openxmlformats.org/spreadsheetml/2006/main">
  <c r="E27" i="2"/>
  <c r="D27"/>
  <c r="C27"/>
  <c r="I7"/>
  <c r="F7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27" l="1"/>
</calcChain>
</file>

<file path=xl/sharedStrings.xml><?xml version="1.0" encoding="utf-8"?>
<sst xmlns="http://schemas.openxmlformats.org/spreadsheetml/2006/main" count="68" uniqueCount="66">
  <si>
    <t xml:space="preserve">    Государственная программа Ивановской области «Развитие образования Ивановской области»</t>
  </si>
  <si>
    <t>0200000000</t>
  </si>
  <si>
    <t xml:space="preserve">    Государственная программа Ивановской области «Социальная поддержка граждан в Ивановской области»</t>
  </si>
  <si>
    <t>0300000000</t>
  </si>
  <si>
    <t xml:space="preserve">    Государственная программа Ивановской области «Содействие занятости населения Ивановской области»</t>
  </si>
  <si>
    <t>0500000000</t>
  </si>
  <si>
    <t xml:space="preserve">  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</si>
  <si>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</si>
  <si>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  Государственная программа Ивановской области «Охрана окружающей среды Ивановской области»</t>
  </si>
  <si>
    <t>0800000000</t>
  </si>
  <si>
    <t xml:space="preserve">  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</si>
  <si>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</si>
  <si>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 xml:space="preserve">    Государственная программа Ивановской области «Информационное общество Ивановской области»</t>
  </si>
  <si>
    <t>1100000000</t>
  </si>
  <si>
    <t xml:space="preserve">    Государственная программа Ивановской области «Развитие транспортной системы Ивановской области»</t>
  </si>
  <si>
    <t>1200000000</t>
  </si>
  <si>
    <t xml:space="preserve">  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</si>
  <si>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</si>
  <si>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  Государственная программа Ивановской области «Развитие лесного хозяйства Ивановской области»</t>
  </si>
  <si>
    <t>1400000000</t>
  </si>
  <si>
    <t xml:space="preserve">  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</si>
  <si>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</si>
  <si>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</si>
  <si>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</si>
  <si>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</si>
  <si>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</si>
  <si>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</si>
  <si>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</si>
  <si>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  Государственная программа Ивановской области «Развитие физической культуры и спорта в Ивановской области»</t>
  </si>
  <si>
    <t>2100000000</t>
  </si>
  <si>
    <t xml:space="preserve">    Государственная программа Ивановской области «Формирование современной городской среды»</t>
  </si>
  <si>
    <t>2200000000</t>
  </si>
  <si>
    <t xml:space="preserve">    Государственная программа Ивановской области «Обеспечение доступным и комфортным жильем населения Ивановской области»</t>
  </si>
  <si>
    <t>2300000000</t>
  </si>
  <si>
    <t xml:space="preserve">    Государственная программа Ивановской области «Обеспечение услугами жилищно-коммунального хозяйства населения Ивановской области»</t>
  </si>
  <si>
    <t>2400000000</t>
  </si>
  <si>
    <t xml:space="preserve">    Государственная программа Ивановской области «Развитие культуры и туризма в Ивановской области»</t>
  </si>
  <si>
    <t>2500000000</t>
  </si>
  <si>
    <t>Наименование</t>
  </si>
  <si>
    <t>Код целевой статьи расходов областного бюджета</t>
  </si>
  <si>
    <t>План</t>
  </si>
  <si>
    <t>Процент исполнения</t>
  </si>
  <si>
    <t>Причины отклонений фактических значений показателей расходов от  первоначально утвержденных  
(указываются причины, если отклонение 5% и более)</t>
  </si>
  <si>
    <t>к первоначальному плану</t>
  </si>
  <si>
    <t>к уточненному плану</t>
  </si>
  <si>
    <t>Утверждено на 2019 год (№ 76-ОЗ от 13.12.2018 в первоначальной редакции), руб.</t>
  </si>
  <si>
    <t>Утверждено на 2019 год (№ 76-ОЗ в редакции от 12.12.2019 № 71-ОЗ), руб.</t>
  </si>
  <si>
    <t>Исполнено
за 2019 год, руб.</t>
  </si>
  <si>
    <t>ИТОГО:</t>
  </si>
  <si>
    <t>Расходы областного бюджета на реализацию государственных программ Ивановской области в 2019 году</t>
  </si>
  <si>
    <t xml:space="preserve">    Государственная программа Ивановской области «Развитие здравоохранения Ивановской области»</t>
  </si>
  <si>
    <t>0100000000</t>
  </si>
  <si>
    <t>в связи с сокращением объемов кредитов банков и сроков их пользования за счет замещения их свободными остатками средств бюджета</t>
  </si>
  <si>
    <t>Перераспределение средств федерального бюджета на реализацию мероприятия "Сокращение доли загрязненных сточных вод" на 2022 - 2024 годы.</t>
  </si>
  <si>
    <t>Поступление в течение года средств федерального бюджета на государственную поддержку субъектов РФ - участников национального проекта "Повышение производительности труда и поддержка занятости", средств некоммерческой организации "Фонд развития моногородов" на строительство и (или) реконструкцию объектов инфраструктуры, необходимых для реализации инвестиционных проектов в Петровском городском поселении Гаврилово-Посадского муниципального района и обеспечение софинансирования за счет средств областного бюджета.
Увеличение бюджетных ассигнований на строительство и (или) реконструкцию объектов инфраструктуры, необходимых для реализации инвестиционных проектов в моногороде Наволоки за счет остатков средств некоммерческой организации "Фонд развития моногородов" и средств областного бюджета в связи с внесением изменений в графики финансирования мероприятий, предусмотренных соглашением о софинансировании расходов Ивановской области, и переносом сроков выполнения работ с 2018 года на 2019 год.
Увеличение бюджетных ассигнований на предоставление субсидии Центру развития предпринимательства и поддержки экспорта Ивановской области на организацию деятельности центра «Мой бизнес» в целях поддержки субъектов малого и среднего предпринимательства.</t>
  </si>
  <si>
    <t>Выделение дополнительных бюджетных ассигнований на  возмещение части затрат на уплату процентов по инвестиционным кредитам (займам) в агропромышленном комплексе, на возмещение части прямых понесенных затрат на создание и (или) модернизацию объектов агропромышленного комплекса и на региональный проект "Создание системы поддержки фермеров и развитие сельской кооперации" нацпроекта "Малое и среднее предпринимательство и поддержка индивидуальной предпринимательской инициативы"</t>
  </si>
  <si>
    <t>Длительность проведения конкурсных процедур в рамках мероприятия по принудительному изъятию земельных участков из земель сельскохозяйственного назначения при их неиспользовании по целевому назначению или использовании с нарушением законодательства Российской Федерации</t>
  </si>
  <si>
    <t>Поступление в течение года средств федерального бюджета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среды. Выделение бюджетных ассигнований бюджетам муниципальных образований Ивановской области на организацию благоустройства территорий в рамках поддержки местных инициатив</t>
  </si>
  <si>
    <t>Поступление в течение года средств федерального бюджета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годов". Увеличение бюджетных ассигнований на строительство школы по ул. генерала Хлебникова в городе Иваново в рамках подпрограммы "Стимулирование развития жилищного строительства"</t>
  </si>
  <si>
    <t>Увеличение бюджетных ассигнований на разработку (корректировку) проектно-сметной документации на капитальный ремонт областных учреждений здравоохранения, проведение капитальных ремонтов и укрепление материально-технической базы областных учреждений здравоохранения, приобретение оборудования и автотранспорта для областных учреждений здравоохранения, кроме того, увеличение бюджетных ассигнований связано с выделением бюджетных ассигнований из федерального бюджета</t>
  </si>
  <si>
    <t>Длительность проведения конкурсных процедур, отсутствие предложений о продаже жилых помещений для предоставления детям- сиротам и детям, оставшимся без попечения родителей, лицам из их числа по договорам найма специализированных жилых помещений в связи с отсутствием предложений о продаже. В связи с уменьшением количества обращений граждан за назначением социальных выплат по сравнению с первоначально запланированным</t>
  </si>
  <si>
    <t>Выделение дополнительных бюджетных ассигнований на реализацию мероприятий по гражданской обороне, защите населения и территорий Ивановской области от чрезвычайных ситуаций, развитие системы оповещения, а также на создание, развитие и содержание Системы-112, организацию тушения пожаров силами Государственной противопожарной службы, в том числе в связи с индексацией заработной платы с 01.10.2019</t>
  </si>
  <si>
    <t>Поступление в течение года средств федерального бюджета на финансовое обеспечение дорожной деятельности, в том числе в рамках реализации национального проекта "Безопасные и качественные автомобильные дороги" в целях ремонта, строительства и реконструкции региональных автомобильных дорог.   
Увеличение объема бюджетных ассигнований дорожного фонда Ивановской области на сумму положительной разницы между фактически поступившим и прогнозировавшимся объемом доходов областного бюджета в 2018 году и не использованных в 2018 году бюджетных ассигнований дорожного фонда Ивановской области, а также за счет увеличения доходов от уплаты акцизов на нефтепродукты.Увеличение бюджетных ассигнований на содержание созданного в 2019 году государственного бюджетного учреждения Ивановской области "Дорожно-транспортный центр"</t>
  </si>
  <si>
    <t>Увеличение объема средств федерального бюджета в рамках проекта "Сохранение лесов"</t>
  </si>
  <si>
    <t>Выделение бюджетных ассигнований на строительство физкультурно-оздоровительного комплекса с универсальным спортивным залом и плавательным бассейном в г. Родники. Увеличение бюджетных ассигнований на организацию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мероприятий, организация участия спортсменов Ивановской области в выездных мероприятиях, на предоставление субсидий бюджетам муниципальных образований Ивановской области на укрепление материально-технической базы объектов спортивной инфраструктуры, а также субсидий бюджетам муниципальных районов и городских округов Ивановской области на 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</si>
  <si>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Увеличение бюджетных ассигнований на предоставление субсидий автономной некоммерческой организации "Центр развития туризма и гостеприимства Ивановской области", созданной в октябре 2019 года, на продвижение туристического потенциала и на финансовое обеспечение организации ее текущей деятельности   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</si>
</sst>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  <xf numFmtId="0" fontId="4" fillId="0" borderId="1"/>
    <xf numFmtId="0" fontId="11" fillId="0" borderId="1"/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37" applyNumberFormat="1" applyProtection="1">
      <alignment horizontal="left" wrapText="1"/>
    </xf>
    <xf numFmtId="4" fontId="0" fillId="0" borderId="0" xfId="0" applyNumberFormat="1" applyProtection="1"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3" fillId="0" borderId="1" xfId="31" applyNumberFormat="1" applyFont="1" applyBorder="1" applyAlignment="1" applyProtection="1">
      <alignment horizontal="right" vertical="top" shrinkToFit="1"/>
    </xf>
    <xf numFmtId="4" fontId="5" fillId="5" borderId="2" xfId="35" applyNumberFormat="1" applyFont="1" applyFill="1" applyProtection="1">
      <alignment horizontal="right" vertical="top" shrinkToFit="1"/>
    </xf>
    <xf numFmtId="1" fontId="8" fillId="0" borderId="2" xfId="31" applyNumberFormat="1" applyFont="1" applyProtection="1">
      <alignment horizontal="center" vertical="top" shrinkToFit="1"/>
    </xf>
    <xf numFmtId="4" fontId="8" fillId="0" borderId="2" xfId="15" applyNumberFormat="1" applyFont="1" applyAlignment="1" applyProtection="1">
      <alignment horizontal="right" vertical="top" shrinkToFit="1"/>
    </xf>
    <xf numFmtId="4" fontId="8" fillId="5" borderId="3" xfId="32" applyNumberFormat="1" applyFont="1" applyFill="1" applyBorder="1" applyProtection="1">
      <alignment horizontal="right" vertical="top" shrinkToFit="1"/>
    </xf>
    <xf numFmtId="164" fontId="8" fillId="5" borderId="3" xfId="32" applyNumberFormat="1" applyFont="1" applyFill="1" applyBorder="1" applyProtection="1">
      <alignment horizontal="right" vertical="top" shrinkToFit="1"/>
    </xf>
    <xf numFmtId="10" fontId="8" fillId="5" borderId="3" xfId="33" applyNumberFormat="1" applyFont="1" applyFill="1" applyBorder="1" applyProtection="1">
      <alignment horizontal="right" vertical="top" shrinkToFit="1"/>
    </xf>
    <xf numFmtId="10" fontId="8" fillId="5" borderId="2" xfId="33" applyNumberFormat="1" applyFont="1" applyFill="1" applyProtection="1">
      <alignment horizontal="right" vertical="top" shrinkToFit="1"/>
    </xf>
    <xf numFmtId="4" fontId="8" fillId="5" borderId="2" xfId="32" applyNumberFormat="1" applyFont="1" applyFill="1" applyProtection="1">
      <alignment horizontal="right" vertical="top" shrinkToFit="1"/>
    </xf>
    <xf numFmtId="164" fontId="8" fillId="5" borderId="2" xfId="32" applyNumberFormat="1" applyFont="1" applyFill="1" applyProtection="1">
      <alignment horizontal="right" vertical="top" shrinkToFit="1"/>
    </xf>
    <xf numFmtId="164" fontId="8" fillId="5" borderId="2" xfId="33" applyNumberFormat="1" applyFont="1" applyFill="1" applyProtection="1">
      <alignment horizontal="right" vertical="top" shrinkToFit="1"/>
    </xf>
    <xf numFmtId="164" fontId="7" fillId="5" borderId="2" xfId="35" applyNumberFormat="1" applyFont="1" applyFill="1" applyProtection="1">
      <alignment horizontal="right" vertical="top" shrinkToFit="1"/>
    </xf>
    <xf numFmtId="4" fontId="7" fillId="5" borderId="2" xfId="35" applyNumberFormat="1" applyFont="1" applyFill="1" applyProtection="1">
      <alignment horizontal="right" vertical="top" shrinkToFit="1"/>
    </xf>
    <xf numFmtId="10" fontId="7" fillId="5" borderId="2" xfId="36" applyNumberFormat="1" applyFont="1" applyFill="1" applyProtection="1">
      <alignment horizontal="right" vertical="top" shrinkToFit="1"/>
    </xf>
    <xf numFmtId="164" fontId="7" fillId="5" borderId="2" xfId="36" applyNumberFormat="1" applyFont="1" applyFill="1" applyProtection="1">
      <alignment horizontal="right" vertical="top" shrinkToFit="1"/>
    </xf>
    <xf numFmtId="0" fontId="8" fillId="0" borderId="2" xfId="30" applyNumberFormat="1" applyFont="1" applyAlignment="1" applyProtection="1">
      <alignment horizontal="left" vertical="top" wrapText="1"/>
    </xf>
    <xf numFmtId="0" fontId="2" fillId="0" borderId="1" xfId="4" applyNumberFormat="1" applyProtection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0" fontId="8" fillId="5" borderId="6" xfId="33" applyNumberFormat="1" applyFont="1" applyFill="1" applyBorder="1" applyProtection="1">
      <alignment horizontal="right" vertical="top" shrinkToFit="1"/>
    </xf>
    <xf numFmtId="0" fontId="8" fillId="0" borderId="2" xfId="30" applyNumberFormat="1" applyFont="1" applyProtection="1">
      <alignment vertical="top" wrapText="1"/>
    </xf>
    <xf numFmtId="4" fontId="7" fillId="5" borderId="3" xfId="32" applyNumberFormat="1" applyFont="1" applyFill="1" applyBorder="1" applyAlignment="1" applyProtection="1">
      <alignment horizontal="justify" vertical="top" shrinkToFit="1"/>
    </xf>
    <xf numFmtId="0" fontId="10" fillId="6" borderId="4" xfId="51" applyFont="1" applyFill="1" applyBorder="1" applyAlignment="1" applyProtection="1">
      <alignment horizontal="justify" vertical="top" wrapText="1"/>
      <protection locked="0"/>
    </xf>
    <xf numFmtId="4" fontId="7" fillId="5" borderId="2" xfId="32" applyNumberFormat="1" applyFont="1" applyFill="1" applyAlignment="1" applyProtection="1">
      <alignment horizontal="justify" vertical="top" shrinkToFit="1"/>
    </xf>
    <xf numFmtId="0" fontId="10" fillId="6" borderId="4" xfId="0" applyFont="1" applyFill="1" applyBorder="1" applyAlignment="1" applyProtection="1">
      <alignment horizontal="justify" vertical="top" wrapText="1"/>
      <protection locked="0"/>
    </xf>
    <xf numFmtId="0" fontId="12" fillId="6" borderId="4" xfId="52" applyNumberFormat="1" applyFont="1" applyFill="1" applyBorder="1" applyAlignment="1">
      <alignment horizontal="justify" vertical="top" wrapText="1"/>
    </xf>
    <xf numFmtId="4" fontId="8" fillId="6" borderId="2" xfId="32" applyNumberFormat="1" applyFont="1" applyFill="1" applyAlignment="1" applyProtection="1">
      <alignment horizontal="justify" vertical="top" wrapText="1" shrinkToFit="1"/>
    </xf>
    <xf numFmtId="49" fontId="8" fillId="5" borderId="2" xfId="32" applyNumberFormat="1" applyFont="1" applyFill="1" applyAlignment="1" applyProtection="1">
      <alignment horizontal="justify" vertical="top" wrapText="1" shrinkToFit="1"/>
    </xf>
    <xf numFmtId="0" fontId="8" fillId="6" borderId="2" xfId="30" applyNumberFormat="1" applyFont="1" applyFill="1" applyAlignment="1" applyProtection="1">
      <alignment horizontal="justify" vertical="top" wrapText="1"/>
    </xf>
    <xf numFmtId="0" fontId="10" fillId="6" borderId="4" xfId="0" applyFont="1" applyFill="1" applyBorder="1" applyAlignment="1" applyProtection="1">
      <alignment horizontal="justify" wrapText="1"/>
      <protection locked="0"/>
    </xf>
    <xf numFmtId="4" fontId="7" fillId="5" borderId="2" xfId="35" applyNumberFormat="1" applyFont="1" applyFill="1" applyAlignment="1" applyProtection="1">
      <alignment horizontal="justify" vertical="top" shrinkToFit="1"/>
    </xf>
    <xf numFmtId="0" fontId="1" fillId="0" borderId="1" xfId="37" applyNumberFormat="1" applyProtection="1">
      <alignment horizontal="left" wrapText="1"/>
    </xf>
    <xf numFmtId="0" fontId="1" fillId="0" borderId="1" xfId="37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7" fillId="0" borderId="6" xfId="34" applyNumberFormat="1" applyFont="1" applyBorder="1" applyProtection="1">
      <alignment horizontal="left"/>
    </xf>
    <xf numFmtId="0" fontId="7" fillId="0" borderId="12" xfId="34" applyNumberFormat="1" applyFont="1" applyBorder="1" applyProtection="1">
      <alignment horizontal="left"/>
    </xf>
    <xf numFmtId="0" fontId="9" fillId="0" borderId="1" xfId="3" applyNumberFormat="1" applyFont="1" applyProtection="1">
      <alignment horizont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 applyProtection="1">
      <alignment horizontal="left" vertical="top" wrapText="1"/>
      <protection locked="0"/>
    </xf>
    <xf numFmtId="4" fontId="8" fillId="5" borderId="2" xfId="32" applyNumberFormat="1" applyFont="1" applyFill="1" applyAlignment="1" applyProtection="1">
      <alignment horizontal="justify" vertical="top" shrinkToFit="1"/>
    </xf>
    <xf numFmtId="0" fontId="8" fillId="8" borderId="2" xfId="30" applyNumberFormat="1" applyFont="1" applyFill="1" applyAlignment="1" applyProtection="1">
      <alignment horizontal="left" vertical="top" wrapText="1"/>
    </xf>
  </cellXfs>
  <cellStyles count="53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  <cellStyle name="Обычный 4" xfId="51"/>
    <cellStyle name="Обычный 5" xfId="5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showGridLines="0" tabSelected="1" zoomScale="75" zoomScaleNormal="75" zoomScaleSheetLayoutView="100" workbookViewId="0">
      <pane ySplit="6" topLeftCell="A7" activePane="bottomLeft" state="frozen"/>
      <selection pane="bottomLeft" activeCell="K26" sqref="K26"/>
    </sheetView>
  </sheetViews>
  <sheetFormatPr defaultRowHeight="15"/>
  <cols>
    <col min="1" max="1" width="36.140625" style="1" customWidth="1"/>
    <col min="2" max="2" width="15.5703125" style="1" customWidth="1"/>
    <col min="3" max="3" width="16.7109375" style="1" customWidth="1"/>
    <col min="4" max="4" width="17.28515625" style="1" customWidth="1"/>
    <col min="5" max="5" width="15.28515625" style="1" customWidth="1"/>
    <col min="6" max="6" width="13.28515625" style="1" customWidth="1"/>
    <col min="7" max="8" width="9.140625" style="1" hidden="1"/>
    <col min="9" max="9" width="12.28515625" style="1" customWidth="1"/>
    <col min="10" max="10" width="65.85546875" style="1" customWidth="1"/>
    <col min="11" max="11" width="13.42578125" style="1" customWidth="1"/>
    <col min="12" max="12" width="9.140625" style="1" customWidth="1"/>
    <col min="13" max="16384" width="9.140625" style="1"/>
  </cols>
  <sheetData>
    <row r="1" spans="1:12">
      <c r="A1" s="40"/>
      <c r="B1" s="40"/>
      <c r="C1" s="41"/>
      <c r="D1" s="41"/>
      <c r="E1" s="2"/>
      <c r="F1" s="2"/>
      <c r="G1" s="2"/>
      <c r="H1" s="2"/>
      <c r="I1" s="2"/>
      <c r="J1" s="2"/>
      <c r="K1" s="2"/>
      <c r="L1" s="2"/>
    </row>
    <row r="2" spans="1:12" ht="15.2" customHeight="1">
      <c r="A2" s="40"/>
      <c r="B2" s="40"/>
      <c r="C2" s="41"/>
      <c r="D2" s="41"/>
      <c r="E2" s="2"/>
      <c r="F2" s="2"/>
      <c r="G2" s="2"/>
      <c r="H2" s="2"/>
      <c r="I2" s="2"/>
      <c r="J2" s="2"/>
      <c r="K2" s="2"/>
      <c r="L2" s="2"/>
    </row>
    <row r="3" spans="1:12" ht="15.95" customHeight="1">
      <c r="A3" s="46" t="s">
        <v>49</v>
      </c>
      <c r="B3" s="46"/>
      <c r="C3" s="46"/>
      <c r="D3" s="46"/>
      <c r="E3" s="46"/>
      <c r="F3" s="46"/>
      <c r="G3" s="46"/>
      <c r="H3" s="46"/>
      <c r="I3" s="46"/>
      <c r="J3" s="46"/>
      <c r="K3" s="3"/>
      <c r="L3" s="2"/>
    </row>
    <row r="4" spans="1:12" ht="15.75" customHeight="1">
      <c r="A4" s="42"/>
      <c r="B4" s="42"/>
      <c r="C4" s="43"/>
      <c r="D4" s="43"/>
      <c r="E4" s="43"/>
      <c r="F4" s="43"/>
      <c r="G4" s="43"/>
      <c r="H4" s="43"/>
      <c r="I4" s="43"/>
      <c r="J4" s="3"/>
      <c r="K4" s="3"/>
      <c r="L4" s="2"/>
    </row>
    <row r="5" spans="1:12" ht="15.75" customHeight="1">
      <c r="A5" s="47" t="s">
        <v>38</v>
      </c>
      <c r="B5" s="54" t="s">
        <v>39</v>
      </c>
      <c r="C5" s="48" t="s">
        <v>40</v>
      </c>
      <c r="D5" s="48"/>
      <c r="E5" s="49" t="s">
        <v>47</v>
      </c>
      <c r="F5" s="51" t="s">
        <v>41</v>
      </c>
      <c r="G5" s="52"/>
      <c r="H5" s="52"/>
      <c r="I5" s="53"/>
      <c r="J5" s="55" t="s">
        <v>42</v>
      </c>
      <c r="K5" s="3"/>
      <c r="L5" s="2"/>
    </row>
    <row r="6" spans="1:12" ht="75" customHeight="1">
      <c r="A6" s="47"/>
      <c r="B6" s="54"/>
      <c r="C6" s="6" t="s">
        <v>45</v>
      </c>
      <c r="D6" s="6" t="s">
        <v>46</v>
      </c>
      <c r="E6" s="50"/>
      <c r="F6" s="7" t="s">
        <v>43</v>
      </c>
      <c r="G6" s="7" t="s">
        <v>44</v>
      </c>
      <c r="H6" s="7" t="s">
        <v>43</v>
      </c>
      <c r="I6" s="7" t="s">
        <v>44</v>
      </c>
      <c r="J6" s="55"/>
      <c r="K6" s="3"/>
      <c r="L6" s="2"/>
    </row>
    <row r="7" spans="1:12" ht="91.5" customHeight="1">
      <c r="A7" s="27" t="s">
        <v>50</v>
      </c>
      <c r="B7" s="10" t="s">
        <v>51</v>
      </c>
      <c r="C7" s="16">
        <v>6247239089.2600002</v>
      </c>
      <c r="D7" s="16">
        <v>6683382542.9899998</v>
      </c>
      <c r="E7" s="16">
        <v>6633637366.9700003</v>
      </c>
      <c r="F7" s="13">
        <f>E7/C7</f>
        <v>1.0618510468687328</v>
      </c>
      <c r="G7" s="25"/>
      <c r="H7" s="25"/>
      <c r="I7" s="26">
        <f>E7/D7</f>
        <v>0.992556886322155</v>
      </c>
      <c r="J7" s="56" t="s">
        <v>59</v>
      </c>
      <c r="K7" s="24"/>
      <c r="L7" s="2"/>
    </row>
    <row r="8" spans="1:12" ht="38.25">
      <c r="A8" s="23" t="s">
        <v>0</v>
      </c>
      <c r="B8" s="10" t="s">
        <v>1</v>
      </c>
      <c r="C8" s="11">
        <v>8170671429.4399996</v>
      </c>
      <c r="D8" s="11">
        <v>8489221989.8100004</v>
      </c>
      <c r="E8" s="12">
        <v>8294497705.5100002</v>
      </c>
      <c r="F8" s="13">
        <f>E8/C8</f>
        <v>1.0151549694709101</v>
      </c>
      <c r="G8" s="12">
        <v>0</v>
      </c>
      <c r="H8" s="14">
        <v>0</v>
      </c>
      <c r="I8" s="15">
        <f>E8/D8</f>
        <v>0.97706217548160046</v>
      </c>
      <c r="J8" s="28"/>
      <c r="L8" s="2"/>
    </row>
    <row r="9" spans="1:12" ht="79.5" customHeight="1">
      <c r="A9" s="23" t="s">
        <v>2</v>
      </c>
      <c r="B9" s="10" t="s">
        <v>3</v>
      </c>
      <c r="C9" s="11">
        <v>8639073736.8400002</v>
      </c>
      <c r="D9" s="11">
        <v>8249821538.7799997</v>
      </c>
      <c r="E9" s="16">
        <v>8118520406.1400003</v>
      </c>
      <c r="F9" s="17">
        <f t="shared" ref="F9:F27" si="0">E9/C9</f>
        <v>0.93974431211529308</v>
      </c>
      <c r="G9" s="16">
        <v>0</v>
      </c>
      <c r="H9" s="15">
        <v>0</v>
      </c>
      <c r="I9" s="18">
        <f t="shared" ref="I9:I27" si="1">E9/D9</f>
        <v>0.98408436691353973</v>
      </c>
      <c r="J9" s="29" t="s">
        <v>60</v>
      </c>
      <c r="L9" s="2"/>
    </row>
    <row r="10" spans="1:12" ht="38.25">
      <c r="A10" s="23" t="s">
        <v>4</v>
      </c>
      <c r="B10" s="10" t="s">
        <v>5</v>
      </c>
      <c r="C10" s="11">
        <v>456780851.98000002</v>
      </c>
      <c r="D10" s="11">
        <v>466089934.38</v>
      </c>
      <c r="E10" s="16">
        <v>464398549.61000001</v>
      </c>
      <c r="F10" s="17">
        <f t="shared" si="0"/>
        <v>1.0166769197898284</v>
      </c>
      <c r="G10" s="16">
        <v>0</v>
      </c>
      <c r="H10" s="15">
        <v>0</v>
      </c>
      <c r="I10" s="18">
        <f t="shared" si="1"/>
        <v>0.99637111929428412</v>
      </c>
      <c r="J10" s="30"/>
      <c r="L10" s="2"/>
    </row>
    <row r="11" spans="1:12" ht="76.5">
      <c r="A11" s="23" t="s">
        <v>6</v>
      </c>
      <c r="B11" s="10" t="s">
        <v>7</v>
      </c>
      <c r="C11" s="11">
        <v>252465962.33000001</v>
      </c>
      <c r="D11" s="11">
        <v>279530081.57999998</v>
      </c>
      <c r="E11" s="16">
        <v>277581032.13999999</v>
      </c>
      <c r="F11" s="17">
        <f t="shared" si="0"/>
        <v>1.0994790330475199</v>
      </c>
      <c r="G11" s="16">
        <v>0</v>
      </c>
      <c r="H11" s="15">
        <v>0</v>
      </c>
      <c r="I11" s="18">
        <f t="shared" si="1"/>
        <v>0.99302740717927995</v>
      </c>
      <c r="J11" s="57" t="s">
        <v>61</v>
      </c>
      <c r="L11" s="2"/>
    </row>
    <row r="12" spans="1:12" ht="38.25">
      <c r="A12" s="23" t="s">
        <v>8</v>
      </c>
      <c r="B12" s="10" t="s">
        <v>9</v>
      </c>
      <c r="C12" s="11">
        <v>680838082.88999999</v>
      </c>
      <c r="D12" s="11">
        <v>88955880.599999994</v>
      </c>
      <c r="E12" s="16">
        <v>24579102.949999999</v>
      </c>
      <c r="F12" s="17">
        <f t="shared" si="0"/>
        <v>3.6101245755330545E-2</v>
      </c>
      <c r="G12" s="16">
        <v>0</v>
      </c>
      <c r="H12" s="15">
        <v>0</v>
      </c>
      <c r="I12" s="18">
        <f t="shared" si="1"/>
        <v>0.27630666780224084</v>
      </c>
      <c r="J12" s="31" t="s">
        <v>53</v>
      </c>
      <c r="L12" s="2"/>
    </row>
    <row r="13" spans="1:12" ht="229.5">
      <c r="A13" s="23" t="s">
        <v>10</v>
      </c>
      <c r="B13" s="10" t="s">
        <v>11</v>
      </c>
      <c r="C13" s="11">
        <v>457731810.81</v>
      </c>
      <c r="D13" s="11">
        <v>576586678.85000002</v>
      </c>
      <c r="E13" s="16">
        <v>546775961.51999998</v>
      </c>
      <c r="F13" s="17">
        <f t="shared" si="0"/>
        <v>1.1945334551960194</v>
      </c>
      <c r="G13" s="16">
        <v>0</v>
      </c>
      <c r="H13" s="15">
        <v>0</v>
      </c>
      <c r="I13" s="18">
        <f t="shared" si="1"/>
        <v>0.94829794300926717</v>
      </c>
      <c r="J13" s="31" t="s">
        <v>54</v>
      </c>
      <c r="L13" s="2"/>
    </row>
    <row r="14" spans="1:12" ht="38.25">
      <c r="A14" s="23" t="s">
        <v>12</v>
      </c>
      <c r="B14" s="10" t="s">
        <v>13</v>
      </c>
      <c r="C14" s="11">
        <v>192848974.22</v>
      </c>
      <c r="D14" s="11">
        <v>201062226.15000001</v>
      </c>
      <c r="E14" s="16">
        <v>193906074.81999999</v>
      </c>
      <c r="F14" s="17">
        <f t="shared" si="0"/>
        <v>1.0054814945439847</v>
      </c>
      <c r="G14" s="16">
        <v>0</v>
      </c>
      <c r="H14" s="15">
        <v>0</v>
      </c>
      <c r="I14" s="18">
        <f t="shared" si="1"/>
        <v>0.96440827565163212</v>
      </c>
      <c r="J14" s="30"/>
      <c r="L14" s="2"/>
    </row>
    <row r="15" spans="1:12" ht="210">
      <c r="A15" s="23" t="s">
        <v>14</v>
      </c>
      <c r="B15" s="10" t="s">
        <v>15</v>
      </c>
      <c r="C15" s="11">
        <v>4301903014.8699999</v>
      </c>
      <c r="D15" s="11">
        <v>6953032038.9200001</v>
      </c>
      <c r="E15" s="16">
        <v>6110984796.0299997</v>
      </c>
      <c r="F15" s="17">
        <f t="shared" si="0"/>
        <v>1.420530582606514</v>
      </c>
      <c r="G15" s="16">
        <v>0</v>
      </c>
      <c r="H15" s="15">
        <v>0</v>
      </c>
      <c r="I15" s="18">
        <f t="shared" si="1"/>
        <v>0.87889495716737787</v>
      </c>
      <c r="J15" s="32" t="s">
        <v>62</v>
      </c>
      <c r="L15" s="2"/>
    </row>
    <row r="16" spans="1:12" ht="94.5" customHeight="1">
      <c r="A16" s="23" t="s">
        <v>16</v>
      </c>
      <c r="B16" s="10" t="s">
        <v>17</v>
      </c>
      <c r="C16" s="11">
        <v>579746821.16999996</v>
      </c>
      <c r="D16" s="11">
        <v>700723632.50999999</v>
      </c>
      <c r="E16" s="16">
        <v>691606714.58000004</v>
      </c>
      <c r="F16" s="17">
        <f t="shared" si="0"/>
        <v>1.1929461091037172</v>
      </c>
      <c r="G16" s="16">
        <v>0</v>
      </c>
      <c r="H16" s="15">
        <v>0</v>
      </c>
      <c r="I16" s="18">
        <f t="shared" si="1"/>
        <v>0.98698928149840892</v>
      </c>
      <c r="J16" s="33" t="s">
        <v>55</v>
      </c>
      <c r="L16" s="2"/>
    </row>
    <row r="17" spans="1:12" ht="38.25">
      <c r="A17" s="23" t="s">
        <v>18</v>
      </c>
      <c r="B17" s="10" t="s">
        <v>19</v>
      </c>
      <c r="C17" s="11">
        <v>208836550.13</v>
      </c>
      <c r="D17" s="11">
        <v>223163085.18000001</v>
      </c>
      <c r="E17" s="16">
        <v>222591721.66</v>
      </c>
      <c r="F17" s="17">
        <f t="shared" si="0"/>
        <v>1.0658657285874404</v>
      </c>
      <c r="G17" s="16">
        <v>0</v>
      </c>
      <c r="H17" s="15">
        <v>0</v>
      </c>
      <c r="I17" s="18">
        <f t="shared" si="1"/>
        <v>0.99743970415385164</v>
      </c>
      <c r="J17" s="58" t="s">
        <v>63</v>
      </c>
      <c r="L17" s="2"/>
    </row>
    <row r="18" spans="1:12" ht="51">
      <c r="A18" s="23" t="s">
        <v>20</v>
      </c>
      <c r="B18" s="10" t="s">
        <v>21</v>
      </c>
      <c r="C18" s="11">
        <v>139136222.91999999</v>
      </c>
      <c r="D18" s="11">
        <v>137325122.91999999</v>
      </c>
      <c r="E18" s="16">
        <v>133155588.03</v>
      </c>
      <c r="F18" s="17">
        <f t="shared" si="0"/>
        <v>0.95701597495974355</v>
      </c>
      <c r="G18" s="16">
        <v>0</v>
      </c>
      <c r="H18" s="15">
        <v>0</v>
      </c>
      <c r="I18" s="18">
        <f t="shared" si="1"/>
        <v>0.96963749384423281</v>
      </c>
      <c r="J18" s="30"/>
      <c r="L18" s="2"/>
    </row>
    <row r="19" spans="1:12" ht="51">
      <c r="A19" s="23" t="s">
        <v>22</v>
      </c>
      <c r="B19" s="10" t="s">
        <v>23</v>
      </c>
      <c r="C19" s="11">
        <v>4922574218.9700003</v>
      </c>
      <c r="D19" s="11">
        <v>4799780718.5299997</v>
      </c>
      <c r="E19" s="16">
        <v>4625956061.0100002</v>
      </c>
      <c r="F19" s="17">
        <f t="shared" si="0"/>
        <v>0.93974328374432015</v>
      </c>
      <c r="G19" s="16">
        <v>0</v>
      </c>
      <c r="H19" s="15">
        <v>0</v>
      </c>
      <c r="I19" s="18">
        <f t="shared" si="1"/>
        <v>0.96378487524462664</v>
      </c>
      <c r="J19" s="34" t="s">
        <v>52</v>
      </c>
      <c r="L19" s="2"/>
    </row>
    <row r="20" spans="1:12" ht="63.75">
      <c r="A20" s="23" t="s">
        <v>24</v>
      </c>
      <c r="B20" s="10" t="s">
        <v>25</v>
      </c>
      <c r="C20" s="11">
        <v>1431608657.1900001</v>
      </c>
      <c r="D20" s="11">
        <v>1457745372.6199999</v>
      </c>
      <c r="E20" s="16">
        <v>1430491835.1300001</v>
      </c>
      <c r="F20" s="17">
        <f t="shared" si="0"/>
        <v>0.99921988313329146</v>
      </c>
      <c r="G20" s="16">
        <v>0</v>
      </c>
      <c r="H20" s="15">
        <v>0</v>
      </c>
      <c r="I20" s="18">
        <f t="shared" si="1"/>
        <v>0.98130432241330523</v>
      </c>
      <c r="J20" s="30"/>
      <c r="L20" s="2"/>
    </row>
    <row r="21" spans="1:12" ht="63.75">
      <c r="A21" s="23" t="s">
        <v>26</v>
      </c>
      <c r="B21" s="10" t="s">
        <v>27</v>
      </c>
      <c r="C21" s="11">
        <v>19173976.969999999</v>
      </c>
      <c r="D21" s="11">
        <v>18751670.100000001</v>
      </c>
      <c r="E21" s="16">
        <v>16850523.219999999</v>
      </c>
      <c r="F21" s="17">
        <f t="shared" si="0"/>
        <v>0.87882254403271043</v>
      </c>
      <c r="G21" s="16">
        <v>0</v>
      </c>
      <c r="H21" s="15">
        <v>0</v>
      </c>
      <c r="I21" s="18">
        <f t="shared" si="1"/>
        <v>0.89861453033988681</v>
      </c>
      <c r="J21" s="33" t="s">
        <v>56</v>
      </c>
      <c r="L21" s="2"/>
    </row>
    <row r="22" spans="1:12" ht="170.25" customHeight="1">
      <c r="A22" s="23" t="s">
        <v>28</v>
      </c>
      <c r="B22" s="10" t="s">
        <v>29</v>
      </c>
      <c r="C22" s="11">
        <v>347242562.83999997</v>
      </c>
      <c r="D22" s="11">
        <v>392055345.42000002</v>
      </c>
      <c r="E22" s="16">
        <v>385984372.13999999</v>
      </c>
      <c r="F22" s="17">
        <f t="shared" si="0"/>
        <v>1.1115698749114784</v>
      </c>
      <c r="G22" s="16">
        <v>0</v>
      </c>
      <c r="H22" s="15">
        <v>0</v>
      </c>
      <c r="I22" s="18">
        <f t="shared" si="1"/>
        <v>0.9845150095492351</v>
      </c>
      <c r="J22" s="35" t="s">
        <v>64</v>
      </c>
      <c r="L22" s="2"/>
    </row>
    <row r="23" spans="1:12" ht="77.25">
      <c r="A23" s="23" t="s">
        <v>30</v>
      </c>
      <c r="B23" s="10" t="s">
        <v>31</v>
      </c>
      <c r="C23" s="11">
        <v>354854350</v>
      </c>
      <c r="D23" s="11">
        <v>638795097.75999999</v>
      </c>
      <c r="E23" s="16">
        <v>379562240.38</v>
      </c>
      <c r="F23" s="17">
        <f t="shared" si="0"/>
        <v>1.0696282584108099</v>
      </c>
      <c r="G23" s="16">
        <v>0</v>
      </c>
      <c r="H23" s="15">
        <v>0</v>
      </c>
      <c r="I23" s="18">
        <f t="shared" si="1"/>
        <v>0.59418464811482374</v>
      </c>
      <c r="J23" s="36" t="s">
        <v>57</v>
      </c>
      <c r="L23" s="2"/>
    </row>
    <row r="24" spans="1:12" ht="108" customHeight="1">
      <c r="A24" s="23" t="s">
        <v>32</v>
      </c>
      <c r="B24" s="10" t="s">
        <v>33</v>
      </c>
      <c r="C24" s="11">
        <v>357087086.82999998</v>
      </c>
      <c r="D24" s="11">
        <v>544906686.83000004</v>
      </c>
      <c r="E24" s="16">
        <v>496485814.62</v>
      </c>
      <c r="F24" s="17">
        <f t="shared" si="0"/>
        <v>1.3903773979269214</v>
      </c>
      <c r="G24" s="16">
        <v>0</v>
      </c>
      <c r="H24" s="15">
        <v>0</v>
      </c>
      <c r="I24" s="18">
        <f t="shared" si="1"/>
        <v>0.91113914844449984</v>
      </c>
      <c r="J24" s="33" t="s">
        <v>58</v>
      </c>
      <c r="L24" s="2"/>
    </row>
    <row r="25" spans="1:12" ht="51">
      <c r="A25" s="23" t="s">
        <v>34</v>
      </c>
      <c r="B25" s="10" t="s">
        <v>35</v>
      </c>
      <c r="C25" s="11">
        <v>1140481564.5699999</v>
      </c>
      <c r="D25" s="11">
        <v>1196631564.5699999</v>
      </c>
      <c r="E25" s="16">
        <v>1146773405.03</v>
      </c>
      <c r="F25" s="17">
        <f t="shared" si="0"/>
        <v>1.0055168278519016</v>
      </c>
      <c r="G25" s="16">
        <v>0</v>
      </c>
      <c r="H25" s="15">
        <v>0</v>
      </c>
      <c r="I25" s="18">
        <f t="shared" si="1"/>
        <v>0.95833457764594732</v>
      </c>
      <c r="J25" s="30"/>
      <c r="L25" s="2"/>
    </row>
    <row r="26" spans="1:12" ht="63.75">
      <c r="A26" s="23" t="s">
        <v>36</v>
      </c>
      <c r="B26" s="10" t="s">
        <v>37</v>
      </c>
      <c r="C26" s="11">
        <v>884530416.21000004</v>
      </c>
      <c r="D26" s="11">
        <v>934486299.13</v>
      </c>
      <c r="E26" s="16">
        <v>930749230.10000002</v>
      </c>
      <c r="F26" s="17">
        <f t="shared" si="0"/>
        <v>1.0522523737375098</v>
      </c>
      <c r="G26" s="16">
        <v>0</v>
      </c>
      <c r="H26" s="15">
        <v>0</v>
      </c>
      <c r="I26" s="18">
        <f t="shared" si="1"/>
        <v>0.99600093759161679</v>
      </c>
      <c r="J26" s="57" t="s">
        <v>65</v>
      </c>
      <c r="L26" s="2"/>
    </row>
    <row r="27" spans="1:12" ht="12.75" customHeight="1">
      <c r="A27" s="44" t="s">
        <v>48</v>
      </c>
      <c r="B27" s="45"/>
      <c r="C27" s="9">
        <f>SUM(C7:C26)</f>
        <v>39784825380.440002</v>
      </c>
      <c r="D27" s="9">
        <f t="shared" ref="D27:E27" si="2">SUM(D7:D26)</f>
        <v>43032047507.629997</v>
      </c>
      <c r="E27" s="9">
        <f t="shared" si="2"/>
        <v>41125088501.589996</v>
      </c>
      <c r="F27" s="19">
        <f t="shared" si="0"/>
        <v>1.0336877970013394</v>
      </c>
      <c r="G27" s="20">
        <v>0</v>
      </c>
      <c r="H27" s="21">
        <v>0</v>
      </c>
      <c r="I27" s="22">
        <f t="shared" si="1"/>
        <v>0.95568514359671408</v>
      </c>
      <c r="J27" s="37"/>
      <c r="L27" s="2"/>
    </row>
    <row r="28" spans="1:12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38"/>
      <c r="B29" s="38"/>
      <c r="C29" s="39"/>
      <c r="D29" s="39"/>
      <c r="E29" s="39"/>
      <c r="F29" s="4"/>
      <c r="G29" s="4"/>
      <c r="H29" s="4"/>
      <c r="I29" s="4"/>
      <c r="J29" s="4"/>
      <c r="K29" s="4"/>
      <c r="L29" s="2"/>
    </row>
    <row r="30" spans="1:12">
      <c r="E30" s="8"/>
    </row>
    <row r="32" spans="1:12">
      <c r="E32" s="5"/>
    </row>
  </sheetData>
  <mergeCells count="12">
    <mergeCell ref="A29:E29"/>
    <mergeCell ref="A1:D1"/>
    <mergeCell ref="A2:D2"/>
    <mergeCell ref="A4:I4"/>
    <mergeCell ref="A27:B27"/>
    <mergeCell ref="A3:J3"/>
    <mergeCell ref="A5:A6"/>
    <mergeCell ref="C5:D5"/>
    <mergeCell ref="E5:E6"/>
    <mergeCell ref="F5:I5"/>
    <mergeCell ref="B5:B6"/>
    <mergeCell ref="J5:J6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DCDD00C-9197-4B37-A12F-B852862C601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Сергей-ПК\Сергей</dc:creator>
  <cp:lastModifiedBy>Сергей</cp:lastModifiedBy>
  <dcterms:created xsi:type="dcterms:W3CDTF">2020-05-11T09:40:06Z</dcterms:created>
  <dcterms:modified xsi:type="dcterms:W3CDTF">2020-06-03T15:21:52Z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23.04.2020 10_41_33).xlsx</vt:lpwstr>
  </property>
  <property fmtid="{D5CDD505-2E9C-101B-9397-08002B2CF9AE}" pid="3" name="Название отчета">
    <vt:lpwstr>Вариант (новый от 23.04.2020 10_41_33).xlsx</vt:lpwstr>
  </property>
  <property fmtid="{D5CDD505-2E9C-101B-9397-08002B2CF9AE}" pid="4" name="Версия клиента">
    <vt:lpwstr>20.1.4.3302 (.NET 4.0)</vt:lpwstr>
  </property>
  <property fmtid="{D5CDD505-2E9C-101B-9397-08002B2CF9AE}" pid="5" name="Версия базы">
    <vt:lpwstr>19.2.2804.502709516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iv2019</vt:lpwstr>
  </property>
  <property fmtid="{D5CDD505-2E9C-101B-9397-08002B2CF9AE}" pid="9" name="Пользователь">
    <vt:lpwstr>3731021516_skalova.ea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