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Лист1!$B$1:$S$36</definedName>
  </definedNames>
  <calcPr calcId="145621"/>
</workbook>
</file>

<file path=xl/calcChain.xml><?xml version="1.0" encoding="utf-8"?>
<calcChain xmlns="http://schemas.openxmlformats.org/spreadsheetml/2006/main">
  <c r="P36" i="1" l="1"/>
  <c r="J36" i="1"/>
  <c r="F36" i="1"/>
  <c r="I36" i="1"/>
  <c r="D36" i="1"/>
  <c r="G36" i="1"/>
  <c r="N36" i="1"/>
  <c r="H36" i="1"/>
  <c r="M36" i="1"/>
</calcChain>
</file>

<file path=xl/sharedStrings.xml><?xml version="1.0" encoding="utf-8"?>
<sst xmlns="http://schemas.openxmlformats.org/spreadsheetml/2006/main" count="140" uniqueCount="97">
  <si>
    <t>Код</t>
  </si>
  <si>
    <t>Наименование</t>
  </si>
  <si>
    <t>Численность постоянного населения</t>
  </si>
  <si>
    <t>ИБР (первый год планового периода)</t>
  </si>
  <si>
    <t>Налоговый потенциал МР(ГО) на первый год планового периода</t>
  </si>
  <si>
    <t>Налоговый потенциал МР(ГО) по прочим видам налогов на первый год планового периода</t>
  </si>
  <si>
    <t>Дотации бюджетам поселений - ФФПП (первый год планового периода)</t>
  </si>
  <si>
    <t>Размер первой части дотации МР(ГО) на первый год планового периода</t>
  </si>
  <si>
    <t>Налоговый потенциал МР(ГО)</t>
  </si>
  <si>
    <t>Индекс налогового потенциала МР(ГО)</t>
  </si>
  <si>
    <t>Бюджетная обеспеченность МР(ГО)</t>
  </si>
  <si>
    <t>Объем дотаций на выравнивание БО МР(ГО) - ФФПМР на первый год планового периода</t>
  </si>
  <si>
    <t>Критерий выравнивания</t>
  </si>
  <si>
    <t>Размер второй части дотации МР(ГО) на первый год планового периода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</si>
  <si>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</si>
  <si>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</si>
  <si>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</si>
  <si>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</si>
  <si>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</si>
  <si>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</si>
  <si>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</si>
  <si>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гр04</t>
  </si>
  <si>
    <t>гр05</t>
  </si>
  <si>
    <t>гр06</t>
  </si>
  <si>
    <t>гр07=гр03+гр04</t>
  </si>
  <si>
    <t>гр10</t>
  </si>
  <si>
    <t>гр13=гр12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</si>
  <si>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</si>
  <si>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</si>
  <si>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</si>
  <si>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</si>
  <si>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</si>
  <si>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</si>
  <si>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</si>
  <si>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</si>
  <si>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</si>
  <si>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</si>
  <si>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</si>
  <si>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</si>
  <si>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</si>
  <si>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</si>
  <si>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</si>
  <si>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</si>
  <si>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</si>
  <si>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</si>
  <si>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</si>
  <si>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</si>
  <si>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</si>
  <si>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</si>
  <si>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</si>
  <si>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</si>
  <si>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</si>
  <si>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</si>
  <si>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</si>
  <si>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</si>
  <si>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</si>
  <si>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</si>
  <si>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</si>
  <si>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</si>
  <si>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</si>
  <si>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</si>
  <si>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</si>
  <si>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</si>
  <si>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</si>
  <si>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</si>
  <si>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</si>
  <si>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</si>
  <si>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</si>
  <si>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</si>
  <si>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</si>
  <si>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</si>
  <si>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</si>
  <si>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</si>
  <si>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</si>
  <si>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</si>
  <si>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</si>
  <si>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</si>
  <si>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</si>
  <si>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</si>
  <si>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</si>
  <si>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</si>
  <si>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</si>
  <si>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</si>
  <si>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</si>
  <si>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#Н/Д</t>
  </si>
  <si>
    <t>Расчетный общий размер дотации МР(ГО) на первый год планового периода</t>
  </si>
  <si>
    <t>Дотация МР и ГО, утвержденная Законом обюджете на второй год планового периода</t>
  </si>
  <si>
    <t>Отклонение размера дотации МР(ГО) от дотации, утвержденной Законом о бюджете на второй год планового периода</t>
  </si>
  <si>
    <t>Окончательный размер дотации из ОБ на первый год планового периода</t>
  </si>
  <si>
    <t>гр04=(гр03/СУММ(гр03))/(гр01/СУММ(гр01))</t>
  </si>
  <si>
    <t>гр05=гр04/гр02</t>
  </si>
  <si>
    <t>гр06=1.62</t>
  </si>
  <si>
    <t>204.2.05 Расчет  дотации МР(ГО) на 2020 год</t>
  </si>
  <si>
    <t>гр7=ЕСЛИ[гр6&gt;гр05;СУММ(гр03)/СУММ(гр01)*(гр06-гр05)*гр02*гр01;0]</t>
  </si>
  <si>
    <t>гр08</t>
  </si>
  <si>
    <t>гр09=гр07-гр08</t>
  </si>
  <si>
    <t>гр10=ЕСЛИ[гр09&lt;=0;гр08;гр08+гр09]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</si>
</sst>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00"/>
    <numFmt numFmtId="165" formatCode="#,##0.0"/>
    <numFmt numFmtId="166" formatCode="#,##0.0000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4">
    <xf numFmtId="0" fontId="0" fillId="0" borderId="0" xfId="0"/>
    <xf numFmtId="0" fontId="18" fillId="33" borderId="0" xfId="0" applyFont="1" applyFill="1"/>
    <xf numFmtId="49" fontId="19" fillId="33" borderId="0" xfId="0" applyNumberFormat="1" applyFont="1" applyFill="1" applyAlignment="1">
      <alignment shrinkToFit="1"/>
    </xf>
    <xf numFmtId="0" fontId="18" fillId="33" borderId="0" xfId="0" applyFont="1" applyFill="1" applyAlignment="1">
      <alignment vertical="center" wrapText="1"/>
    </xf>
    <xf numFmtId="0" fontId="18" fillId="33" borderId="0" xfId="0" applyFont="1" applyFill="1" applyAlignment="1">
      <alignment horizontal="center" vertical="center" wrapText="1"/>
    </xf>
    <xf numFmtId="0" fontId="21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0" fontId="18" fillId="33" borderId="11" xfId="0" applyFont="1" applyFill="1" applyBorder="1"/>
    <xf numFmtId="0" fontId="18" fillId="33" borderId="12" xfId="0" applyFont="1" applyFill="1" applyBorder="1"/>
    <xf numFmtId="0" fontId="18" fillId="33" borderId="15" xfId="0" applyFont="1" applyFill="1" applyBorder="1" applyAlignment="1">
      <alignment horizontal="right"/>
    </xf>
    <xf numFmtId="0" fontId="18" fillId="33" borderId="15" xfId="0" applyFont="1" applyFill="1" applyBorder="1" applyAlignment="1">
      <alignment horizontal="center" vertical="center" wrapText="1"/>
    </xf>
    <xf numFmtId="0" fontId="18" fillId="33" borderId="14" xfId="0" applyFont="1" applyFill="1" applyBorder="1"/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0" fontId="22" fillId="33" borderId="11" xfId="0" applyFont="1" applyFill="1" applyBorder="1"/>
    <xf numFmtId="0" fontId="18" fillId="33" borderId="15" xfId="0" applyFont="1" applyFill="1" applyBorder="1" applyAlignment="1">
      <alignment horizontal="left" vertical="top" shrinkToFit="1"/>
    </xf>
    <xf numFmtId="0" fontId="18" fillId="33" borderId="15" xfId="0" applyFont="1" applyFill="1" applyBorder="1" applyAlignment="1">
      <alignment horizontal="left" vertical="top" wrapText="1"/>
    </xf>
    <xf numFmtId="3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4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6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49" fontId="18" fillId="33" borderId="0" xfId="0" applyNumberFormat="1" applyFont="1" applyFill="1" applyAlignment="1">
      <alignment horizontal="right" vertical="top" shrinkToFit="1"/>
    </xf>
    <xf numFmtId="0" fontId="18" fillId="33" borderId="15" xfId="0" applyFont="1" applyFill="1" applyBorder="1"/>
    <xf numFmtId="0" fontId="21" fillId="33" borderId="15" xfId="0" applyFont="1" applyFill="1" applyBorder="1" applyAlignment="1">
      <alignment horizontal="right" vertical="top" wrapText="1"/>
    </xf>
    <xf numFmtId="3" fontId="18" fillId="33" borderId="15" xfId="0" applyNumberFormat="1" applyFont="1" applyFill="1" applyBorder="1" applyAlignment="1">
      <alignment horizontal="right" vertical="top" shrinkToFit="1"/>
    </xf>
    <xf numFmtId="164" fontId="18" fillId="33" borderId="15" xfId="0" applyNumberFormat="1" applyFont="1" applyFill="1" applyBorder="1" applyAlignment="1">
      <alignment horizontal="right" vertical="top" shrinkToFit="1"/>
    </xf>
    <xf numFmtId="165" fontId="18" fillId="33" borderId="15" xfId="0" applyNumberFormat="1" applyFont="1" applyFill="1" applyBorder="1" applyAlignment="1">
      <alignment horizontal="right" vertical="top" shrinkToFit="1"/>
    </xf>
    <xf numFmtId="166" fontId="18" fillId="33" borderId="15" xfId="0" applyNumberFormat="1" applyFont="1" applyFill="1" applyBorder="1" applyAlignment="1">
      <alignment horizontal="right" vertical="top" shrinkToFit="1"/>
    </xf>
    <xf numFmtId="0" fontId="18" fillId="33" borderId="16" xfId="0" applyFont="1" applyFill="1" applyBorder="1"/>
    <xf numFmtId="0" fontId="18" fillId="33" borderId="16" xfId="0" applyFont="1" applyFill="1" applyBorder="1" applyAlignment="1">
      <alignment shrinkToFit="1"/>
    </xf>
    <xf numFmtId="0" fontId="22" fillId="33" borderId="16" xfId="0" applyFont="1" applyFill="1" applyBorder="1" applyAlignment="1">
      <alignment shrinkToFit="1"/>
    </xf>
    <xf numFmtId="0" fontId="18" fillId="33" borderId="0" xfId="0" applyFont="1" applyFill="1" applyAlignment="1">
      <alignment shrinkToFit="1"/>
    </xf>
    <xf numFmtId="0" fontId="18" fillId="33" borderId="0" xfId="0" applyFont="1" applyFill="1" applyAlignment="1">
      <alignment wrapText="1"/>
    </xf>
    <xf numFmtId="0" fontId="18" fillId="33" borderId="15" xfId="0" applyFont="1" applyFill="1" applyBorder="1" applyAlignment="1">
      <alignment horizontal="center" vertical="center" wrapText="1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18" fillId="33" borderId="15" xfId="0" applyFont="1" applyFill="1" applyBorder="1" applyAlignment="1">
      <alignment horizontal="center" vertical="center" wrapText="1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18" fillId="33" borderId="15" xfId="0" applyFont="1" applyFill="1" applyBorder="1" applyAlignment="1">
      <alignment horizontal="center" vertical="center" wrapText="1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18" fillId="33" borderId="15" xfId="0" applyFont="1" applyFill="1" applyBorder="1" applyAlignment="1">
      <alignment horizontal="center" vertical="center" wrapText="1"/>
    </xf>
    <xf numFmtId="0" fontId="18" fillId="34" borderId="15" xfId="0" applyFont="1" applyFill="1" applyBorder="1" applyAlignment="1" applyProtection="1">
      <alignment horizontal="center" vertical="center" wrapText="1"/>
      <protection locked="0"/>
    </xf>
    <xf numFmtId="165" fontId="18" fillId="34" borderId="15" xfId="0" applyNumberFormat="1" applyFont="1" applyFill="1" applyBorder="1" applyAlignment="1" applyProtection="1">
      <alignment horizontal="right" vertical="top" shrinkToFit="1"/>
      <protection locked="0"/>
    </xf>
    <xf numFmtId="165" fontId="18" fillId="33" borderId="15" xfId="0" applyNumberFormat="1" applyFont="1" applyFill="1" applyBorder="1" applyAlignment="1">
      <alignment horizontal="right" vertical="top" shrinkToFit="1"/>
    </xf>
    <xf numFmtId="0" fontId="18" fillId="33" borderId="12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0" xfId="0" applyFont="1" applyFill="1"/>
    <xf numFmtId="0" fontId="20" fillId="33" borderId="0" xfId="0" applyFont="1" applyFill="1" applyAlignment="1">
      <alignment horizontal="center" vertical="center" wrapText="1"/>
    </xf>
    <xf numFmtId="0" fontId="18" fillId="33" borderId="10" xfId="0" applyFont="1" applyFill="1" applyBorder="1"/>
    <xf numFmtId="49" fontId="18" fillId="33" borderId="12" xfId="0" applyNumberFormat="1" applyFont="1" applyFill="1" applyBorder="1" applyAlignment="1">
      <alignment horizontal="center" vertical="center" wrapText="1" shrinkToFit="1"/>
    </xf>
    <xf numFmtId="49" fontId="18" fillId="33" borderId="13" xfId="0" applyNumberFormat="1" applyFont="1" applyFill="1" applyBorder="1" applyAlignment="1">
      <alignment horizontal="center" vertical="center" wrapText="1" shrinkToFit="1"/>
    </xf>
    <xf numFmtId="49" fontId="18" fillId="33" borderId="14" xfId="0" applyNumberFormat="1" applyFont="1" applyFill="1" applyBorder="1" applyAlignment="1">
      <alignment horizontal="center" vertical="center" wrapText="1" shrinkToFit="1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B1" workbookViewId="0">
      <pane xSplit="2" ySplit="8" topLeftCell="D15" activePane="bottomRight" state="frozen"/>
      <selection activeCell="B1" sqref="B1"/>
      <selection pane="topRight" activeCell="D1" sqref="D1"/>
      <selection pane="bottomLeft" activeCell="B9" sqref="B9"/>
      <selection pane="bottomRight" activeCell="C2" sqref="C2:P2"/>
    </sheetView>
  </sheetViews>
  <sheetFormatPr defaultRowHeight="15" x14ac:dyDescent="0.25"/>
  <cols>
    <col min="1" max="1" width="0" hidden="1" customWidth="1"/>
    <col min="2" max="2" width="3.85546875" customWidth="1"/>
    <col min="3" max="3" width="25.42578125" customWidth="1"/>
    <col min="4" max="6" width="17.28515625" customWidth="1"/>
    <col min="7" max="10" width="0" hidden="1" customWidth="1"/>
    <col min="11" max="12" width="17.28515625" customWidth="1"/>
    <col min="13" max="13" width="0" hidden="1" customWidth="1"/>
    <col min="14" max="14" width="17.28515625" customWidth="1"/>
    <col min="15" max="15" width="19.42578125" customWidth="1"/>
    <col min="16" max="16" width="0" hidden="1" customWidth="1"/>
    <col min="17" max="17" width="21.28515625" customWidth="1"/>
    <col min="18" max="18" width="14.85546875" customWidth="1"/>
    <col min="19" max="19" width="16.7109375" customWidth="1"/>
    <col min="20" max="20" width="15.7109375" customWidth="1"/>
    <col min="21" max="21" width="16.7109375" customWidth="1"/>
    <col min="22" max="22" width="13.7109375" customWidth="1"/>
    <col min="23" max="23" width="17.5703125" customWidth="1"/>
    <col min="24" max="24" width="15.85546875" customWidth="1"/>
  </cols>
  <sheetData>
    <row r="1" spans="1:24" x14ac:dyDescent="0.25">
      <c r="A1" s="1"/>
      <c r="B1" s="1"/>
      <c r="C1" s="1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1"/>
      <c r="R1" s="1"/>
      <c r="S1" s="1"/>
      <c r="T1" s="1"/>
      <c r="U1" s="2"/>
      <c r="V1" s="2"/>
      <c r="W1" s="1"/>
      <c r="X1" s="1"/>
    </row>
    <row r="2" spans="1:24" ht="18" customHeight="1" x14ac:dyDescent="0.25">
      <c r="A2" s="1"/>
      <c r="B2" s="1"/>
      <c r="C2" s="49" t="s">
        <v>92</v>
      </c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3"/>
      <c r="R2" s="4"/>
      <c r="S2" s="5"/>
      <c r="T2" s="5"/>
      <c r="U2" s="5"/>
      <c r="V2" s="5"/>
      <c r="W2" s="5"/>
      <c r="X2" s="5"/>
    </row>
    <row r="3" spans="1:24" x14ac:dyDescent="0.25">
      <c r="A3" s="1"/>
      <c r="B3" s="6"/>
      <c r="C3" s="6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1"/>
      <c r="R3" s="1"/>
      <c r="S3" s="1"/>
      <c r="T3" s="1"/>
      <c r="U3" s="1"/>
      <c r="V3" s="1"/>
      <c r="W3" s="1"/>
      <c r="X3" s="1"/>
    </row>
    <row r="4" spans="1:24" ht="15" customHeight="1" x14ac:dyDescent="0.25">
      <c r="A4" s="7"/>
      <c r="B4" s="51" t="s">
        <v>0</v>
      </c>
      <c r="C4" s="51" t="s">
        <v>1</v>
      </c>
      <c r="D4" s="45" t="s">
        <v>2</v>
      </c>
      <c r="E4" s="45" t="s">
        <v>3</v>
      </c>
      <c r="F4" s="45" t="s">
        <v>4</v>
      </c>
      <c r="G4" s="45" t="s">
        <v>5</v>
      </c>
      <c r="H4" s="45" t="s">
        <v>6</v>
      </c>
      <c r="I4" s="45" t="s">
        <v>7</v>
      </c>
      <c r="J4" s="45" t="s">
        <v>8</v>
      </c>
      <c r="K4" s="45" t="s">
        <v>9</v>
      </c>
      <c r="L4" s="45" t="s">
        <v>10</v>
      </c>
      <c r="M4" s="45" t="s">
        <v>11</v>
      </c>
      <c r="N4" s="45" t="s">
        <v>12</v>
      </c>
      <c r="O4" s="45" t="s">
        <v>85</v>
      </c>
      <c r="P4" s="45" t="s">
        <v>13</v>
      </c>
      <c r="Q4" s="45" t="s">
        <v>86</v>
      </c>
      <c r="R4" s="45" t="s">
        <v>87</v>
      </c>
      <c r="S4" s="45" t="s">
        <v>88</v>
      </c>
      <c r="T4" s="4"/>
      <c r="U4" s="1"/>
      <c r="V4" s="1"/>
      <c r="W4" s="1"/>
      <c r="X4" s="4"/>
    </row>
    <row r="5" spans="1:24" x14ac:dyDescent="0.25">
      <c r="A5" s="7"/>
      <c r="B5" s="52"/>
      <c r="C5" s="52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"/>
      <c r="U5" s="1"/>
      <c r="V5" s="1"/>
      <c r="W5" s="1"/>
      <c r="X5" s="4"/>
    </row>
    <row r="6" spans="1:24" ht="44.25" customHeight="1" x14ac:dyDescent="0.25">
      <c r="A6" s="7"/>
      <c r="B6" s="53"/>
      <c r="C6" s="53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"/>
      <c r="U6" s="1"/>
      <c r="V6" s="1"/>
      <c r="W6" s="1"/>
      <c r="X6" s="4"/>
    </row>
    <row r="7" spans="1:24" ht="25.5" x14ac:dyDescent="0.25">
      <c r="A7" s="7"/>
      <c r="B7" s="8"/>
      <c r="C7" s="9" t="s">
        <v>14</v>
      </c>
      <c r="D7" s="10" t="s">
        <v>15</v>
      </c>
      <c r="E7" s="10"/>
      <c r="F7" s="10" t="s">
        <v>16</v>
      </c>
      <c r="G7" s="10" t="s">
        <v>16</v>
      </c>
      <c r="H7" s="10" t="s">
        <v>16</v>
      </c>
      <c r="I7" s="10" t="s">
        <v>16</v>
      </c>
      <c r="J7" s="10" t="s">
        <v>16</v>
      </c>
      <c r="K7" s="10"/>
      <c r="L7" s="10"/>
      <c r="M7" s="10" t="s">
        <v>16</v>
      </c>
      <c r="N7" s="10"/>
      <c r="O7" s="32" t="s">
        <v>16</v>
      </c>
      <c r="P7" s="10" t="s">
        <v>16</v>
      </c>
      <c r="Q7" s="35" t="s">
        <v>16</v>
      </c>
      <c r="R7" s="38" t="s">
        <v>16</v>
      </c>
      <c r="S7" s="41" t="s">
        <v>16</v>
      </c>
      <c r="T7" s="1"/>
      <c r="U7" s="1"/>
      <c r="V7" s="1"/>
      <c r="W7" s="1"/>
      <c r="X7" s="1"/>
    </row>
    <row r="8" spans="1:24" ht="51" x14ac:dyDescent="0.25">
      <c r="A8" s="7"/>
      <c r="B8" s="11"/>
      <c r="C8" s="9" t="s">
        <v>17</v>
      </c>
      <c r="D8" s="12" t="s">
        <v>18</v>
      </c>
      <c r="E8" s="12" t="s">
        <v>19</v>
      </c>
      <c r="F8" s="12" t="s">
        <v>20</v>
      </c>
      <c r="G8" s="12" t="s">
        <v>21</v>
      </c>
      <c r="H8" s="12" t="s">
        <v>22</v>
      </c>
      <c r="I8" s="12" t="s">
        <v>23</v>
      </c>
      <c r="J8" s="12" t="s">
        <v>24</v>
      </c>
      <c r="K8" s="12" t="s">
        <v>89</v>
      </c>
      <c r="L8" s="12" t="s">
        <v>90</v>
      </c>
      <c r="M8" s="12" t="s">
        <v>25</v>
      </c>
      <c r="N8" s="12" t="s">
        <v>91</v>
      </c>
      <c r="O8" s="42" t="s">
        <v>93</v>
      </c>
      <c r="P8" s="42" t="s">
        <v>26</v>
      </c>
      <c r="Q8" s="42" t="s">
        <v>94</v>
      </c>
      <c r="R8" s="42" t="s">
        <v>95</v>
      </c>
      <c r="S8" s="42" t="s">
        <v>96</v>
      </c>
      <c r="T8" s="1"/>
      <c r="U8" s="1"/>
      <c r="V8" s="1"/>
      <c r="W8" s="1"/>
      <c r="X8" s="1"/>
    </row>
    <row r="9" spans="1:24" x14ac:dyDescent="0.25">
      <c r="A9" s="13" t="s">
        <v>27</v>
      </c>
      <c r="B9" s="14" t="s">
        <v>28</v>
      </c>
      <c r="C9" s="15" t="s">
        <v>29</v>
      </c>
      <c r="D9" s="16">
        <v>34394</v>
      </c>
      <c r="E9" s="17">
        <v>0.91190380000000004</v>
      </c>
      <c r="F9" s="18">
        <v>69629.600000000006</v>
      </c>
      <c r="G9" s="18">
        <v>4686</v>
      </c>
      <c r="H9" s="18">
        <v>64475.3</v>
      </c>
      <c r="I9" s="18">
        <v>21179.7</v>
      </c>
      <c r="J9" s="18">
        <v>74315.600000000006</v>
      </c>
      <c r="K9" s="19">
        <v>0.59451912610000002</v>
      </c>
      <c r="L9" s="19">
        <v>0.65195377639999996</v>
      </c>
      <c r="M9" s="18">
        <v>2393822</v>
      </c>
      <c r="N9" s="19">
        <v>1.62</v>
      </c>
      <c r="O9" s="33">
        <v>103388.7</v>
      </c>
      <c r="P9" s="18">
        <v>103388.7275008649</v>
      </c>
      <c r="Q9" s="36">
        <v>107768</v>
      </c>
      <c r="R9" s="39">
        <v>-4379.3</v>
      </c>
      <c r="S9" s="43">
        <v>107768</v>
      </c>
      <c r="T9" s="20"/>
      <c r="U9" s="4"/>
      <c r="V9" s="4"/>
      <c r="W9" s="20"/>
      <c r="X9" s="1"/>
    </row>
    <row r="10" spans="1:24" x14ac:dyDescent="0.25">
      <c r="A10" s="13" t="s">
        <v>27</v>
      </c>
      <c r="B10" s="14" t="s">
        <v>30</v>
      </c>
      <c r="C10" s="15" t="s">
        <v>31</v>
      </c>
      <c r="D10" s="16">
        <v>406113</v>
      </c>
      <c r="E10" s="17">
        <v>0.89608860000000001</v>
      </c>
      <c r="F10" s="18">
        <v>1985148.9</v>
      </c>
      <c r="G10" s="18">
        <v>133597.20000000001</v>
      </c>
      <c r="H10" s="18">
        <v>721876.8</v>
      </c>
      <c r="I10" s="18">
        <v>-1954198.6</v>
      </c>
      <c r="J10" s="18">
        <v>2118746.1</v>
      </c>
      <c r="K10" s="19">
        <v>1.4354921206</v>
      </c>
      <c r="L10" s="19">
        <v>1.6019533343000001</v>
      </c>
      <c r="M10" s="18">
        <v>2393822</v>
      </c>
      <c r="N10" s="19">
        <v>1.62</v>
      </c>
      <c r="O10" s="33">
        <v>22363.5</v>
      </c>
      <c r="P10" s="18">
        <v>22363.521955864799</v>
      </c>
      <c r="Q10" s="36">
        <v>0</v>
      </c>
      <c r="R10" s="39">
        <v>22363.5</v>
      </c>
      <c r="S10" s="43">
        <v>22363.5</v>
      </c>
      <c r="T10" s="20"/>
      <c r="U10" s="4"/>
      <c r="V10" s="4"/>
      <c r="W10" s="20"/>
      <c r="X10" s="1"/>
    </row>
    <row r="11" spans="1:24" x14ac:dyDescent="0.25">
      <c r="A11" s="13" t="s">
        <v>27</v>
      </c>
      <c r="B11" s="14" t="s">
        <v>32</v>
      </c>
      <c r="C11" s="15" t="s">
        <v>33</v>
      </c>
      <c r="D11" s="16">
        <v>82995</v>
      </c>
      <c r="E11" s="17">
        <v>0.90645500000000001</v>
      </c>
      <c r="F11" s="18">
        <v>216315.8</v>
      </c>
      <c r="G11" s="18">
        <v>14557.7</v>
      </c>
      <c r="H11" s="18">
        <v>153069.79999999999</v>
      </c>
      <c r="I11" s="18">
        <v>50763.3</v>
      </c>
      <c r="J11" s="18">
        <v>230873.5</v>
      </c>
      <c r="K11" s="19">
        <v>0.7654043572</v>
      </c>
      <c r="L11" s="19">
        <v>0.8443931107</v>
      </c>
      <c r="M11" s="18">
        <v>2393822</v>
      </c>
      <c r="N11" s="19">
        <v>1.62</v>
      </c>
      <c r="O11" s="33">
        <v>198694.2</v>
      </c>
      <c r="P11" s="18">
        <v>198694.21318026181</v>
      </c>
      <c r="Q11" s="36">
        <v>203659.3</v>
      </c>
      <c r="R11" s="39">
        <v>-4965.1000000000004</v>
      </c>
      <c r="S11" s="43">
        <v>203659.3</v>
      </c>
      <c r="T11" s="20"/>
      <c r="U11" s="4"/>
      <c r="V11" s="4"/>
      <c r="W11" s="20"/>
      <c r="X11" s="1"/>
    </row>
    <row r="12" spans="1:24" x14ac:dyDescent="0.25">
      <c r="A12" s="13" t="s">
        <v>27</v>
      </c>
      <c r="B12" s="14" t="s">
        <v>34</v>
      </c>
      <c r="C12" s="15" t="s">
        <v>35</v>
      </c>
      <c r="D12" s="16">
        <v>30500</v>
      </c>
      <c r="E12" s="17">
        <v>0.90635940000000004</v>
      </c>
      <c r="F12" s="18">
        <v>40949</v>
      </c>
      <c r="G12" s="18">
        <v>2755.8</v>
      </c>
      <c r="H12" s="18">
        <v>51889.7</v>
      </c>
      <c r="I12" s="18">
        <v>17871.400000000001</v>
      </c>
      <c r="J12" s="18">
        <v>43704.800000000003</v>
      </c>
      <c r="K12" s="19">
        <v>0.39427394519999998</v>
      </c>
      <c r="L12" s="19">
        <v>0.43500839200000002</v>
      </c>
      <c r="M12" s="18">
        <v>2393822</v>
      </c>
      <c r="N12" s="19">
        <v>1.62</v>
      </c>
      <c r="O12" s="33">
        <v>111547.8</v>
      </c>
      <c r="P12" s="18">
        <v>111547.7821744119</v>
      </c>
      <c r="Q12" s="36">
        <v>104934.2</v>
      </c>
      <c r="R12" s="39">
        <v>6613.6</v>
      </c>
      <c r="S12" s="43">
        <v>111547.8</v>
      </c>
      <c r="T12" s="20"/>
      <c r="U12" s="4"/>
      <c r="V12" s="4"/>
      <c r="W12" s="20"/>
      <c r="X12" s="1"/>
    </row>
    <row r="13" spans="1:24" x14ac:dyDescent="0.25">
      <c r="A13" s="13" t="s">
        <v>27</v>
      </c>
      <c r="B13" s="14" t="s">
        <v>36</v>
      </c>
      <c r="C13" s="15" t="s">
        <v>37</v>
      </c>
      <c r="D13" s="16">
        <v>32511</v>
      </c>
      <c r="E13" s="17">
        <v>0.96947890000000003</v>
      </c>
      <c r="F13" s="18">
        <v>156539.79999999999</v>
      </c>
      <c r="G13" s="18">
        <v>10534.9</v>
      </c>
      <c r="H13" s="18">
        <v>60605.4</v>
      </c>
      <c r="I13" s="18">
        <v>19847</v>
      </c>
      <c r="J13" s="18">
        <v>167074.70000000001</v>
      </c>
      <c r="K13" s="19">
        <v>1.4139988749000001</v>
      </c>
      <c r="L13" s="19">
        <v>1.4585143368</v>
      </c>
      <c r="M13" s="18">
        <v>2393822</v>
      </c>
      <c r="N13" s="19">
        <v>1.62</v>
      </c>
      <c r="O13" s="33">
        <v>17332</v>
      </c>
      <c r="P13" s="18">
        <v>17331.9745862241</v>
      </c>
      <c r="Q13" s="36">
        <v>17038.2</v>
      </c>
      <c r="R13" s="39">
        <v>293.8</v>
      </c>
      <c r="S13" s="43">
        <v>17332</v>
      </c>
      <c r="T13" s="20"/>
      <c r="U13" s="4"/>
      <c r="V13" s="4"/>
      <c r="W13" s="20"/>
      <c r="X13" s="1"/>
    </row>
    <row r="14" spans="1:24" x14ac:dyDescent="0.25">
      <c r="A14" s="13" t="s">
        <v>27</v>
      </c>
      <c r="B14" s="14" t="s">
        <v>38</v>
      </c>
      <c r="C14" s="15" t="s">
        <v>39</v>
      </c>
      <c r="D14" s="16">
        <v>58114</v>
      </c>
      <c r="E14" s="17">
        <v>0.94856890000000005</v>
      </c>
      <c r="F14" s="18">
        <v>172173.1</v>
      </c>
      <c r="G14" s="18">
        <v>11587</v>
      </c>
      <c r="H14" s="18">
        <v>103437.1</v>
      </c>
      <c r="I14" s="18">
        <v>35232.5</v>
      </c>
      <c r="J14" s="18">
        <v>183760.1</v>
      </c>
      <c r="K14" s="19">
        <v>0.87003985510000004</v>
      </c>
      <c r="L14" s="19">
        <v>0.91721313559999995</v>
      </c>
      <c r="M14" s="18">
        <v>2393822</v>
      </c>
      <c r="N14" s="19">
        <v>1.62</v>
      </c>
      <c r="O14" s="33">
        <v>131922.4</v>
      </c>
      <c r="P14" s="18">
        <v>131922.4380755345</v>
      </c>
      <c r="Q14" s="36">
        <v>130841.60000000001</v>
      </c>
      <c r="R14" s="39">
        <v>1080.8</v>
      </c>
      <c r="S14" s="43">
        <v>131922.4</v>
      </c>
      <c r="T14" s="20"/>
      <c r="U14" s="4"/>
      <c r="V14" s="4"/>
      <c r="W14" s="20"/>
      <c r="X14" s="1"/>
    </row>
    <row r="15" spans="1:24" x14ac:dyDescent="0.25">
      <c r="A15" s="13" t="s">
        <v>27</v>
      </c>
      <c r="B15" s="14" t="s">
        <v>40</v>
      </c>
      <c r="C15" s="15" t="s">
        <v>41</v>
      </c>
      <c r="D15" s="16">
        <v>40174</v>
      </c>
      <c r="E15" s="17">
        <v>0.99266949999999998</v>
      </c>
      <c r="F15" s="18">
        <v>94609.3</v>
      </c>
      <c r="G15" s="18">
        <v>6367</v>
      </c>
      <c r="H15" s="18">
        <v>50220.6</v>
      </c>
      <c r="I15" s="18">
        <v>24667.599999999999</v>
      </c>
      <c r="J15" s="18">
        <v>100976.3</v>
      </c>
      <c r="K15" s="19">
        <v>0.69158150650000005</v>
      </c>
      <c r="L15" s="19">
        <v>0.69668858219999996</v>
      </c>
      <c r="M15" s="18">
        <v>2393822</v>
      </c>
      <c r="N15" s="19">
        <v>1.62</v>
      </c>
      <c r="O15" s="33">
        <v>125384.4</v>
      </c>
      <c r="P15" s="18">
        <v>125384.3527122693</v>
      </c>
      <c r="Q15" s="36">
        <v>135824.29999999999</v>
      </c>
      <c r="R15" s="39">
        <v>-10439.9</v>
      </c>
      <c r="S15" s="43">
        <v>135824.29999999999</v>
      </c>
      <c r="T15" s="20"/>
      <c r="U15" s="4"/>
      <c r="V15" s="4"/>
      <c r="W15" s="20"/>
      <c r="X15" s="1"/>
    </row>
    <row r="16" spans="1:24" x14ac:dyDescent="0.25">
      <c r="A16" s="13" t="s">
        <v>27</v>
      </c>
      <c r="B16" s="14" t="s">
        <v>42</v>
      </c>
      <c r="C16" s="15" t="s">
        <v>43</v>
      </c>
      <c r="D16" s="16">
        <v>4422</v>
      </c>
      <c r="E16" s="17">
        <v>1.3596796</v>
      </c>
      <c r="F16" s="18">
        <v>5693</v>
      </c>
      <c r="G16" s="18">
        <v>383.1</v>
      </c>
      <c r="H16" s="18">
        <v>16094</v>
      </c>
      <c r="I16" s="18">
        <v>2858.1</v>
      </c>
      <c r="J16" s="18">
        <v>6076.1</v>
      </c>
      <c r="K16" s="19">
        <v>0.3780742184</v>
      </c>
      <c r="L16" s="19">
        <v>0.27806125679999999</v>
      </c>
      <c r="M16" s="18">
        <v>2393822</v>
      </c>
      <c r="N16" s="19">
        <v>1.62</v>
      </c>
      <c r="O16" s="33">
        <v>27474.7</v>
      </c>
      <c r="P16" s="18">
        <v>27474.727527156901</v>
      </c>
      <c r="Q16" s="36">
        <v>29473.1</v>
      </c>
      <c r="R16" s="39">
        <v>-1998.4</v>
      </c>
      <c r="S16" s="43">
        <v>29473.1</v>
      </c>
      <c r="T16" s="20"/>
      <c r="U16" s="4"/>
      <c r="V16" s="4"/>
      <c r="W16" s="20"/>
      <c r="X16" s="1"/>
    </row>
    <row r="17" spans="1:24" x14ac:dyDescent="0.25">
      <c r="A17" s="13" t="s">
        <v>27</v>
      </c>
      <c r="B17" s="14" t="s">
        <v>44</v>
      </c>
      <c r="C17" s="15" t="s">
        <v>45</v>
      </c>
      <c r="D17" s="16">
        <v>17408</v>
      </c>
      <c r="E17" s="17">
        <v>1.1493036000000001</v>
      </c>
      <c r="F17" s="18">
        <v>19693.8</v>
      </c>
      <c r="G17" s="18">
        <v>1325.4</v>
      </c>
      <c r="H17" s="18">
        <v>44440.800000000003</v>
      </c>
      <c r="I17" s="18">
        <v>10969</v>
      </c>
      <c r="J17" s="18">
        <v>21019.200000000001</v>
      </c>
      <c r="K17" s="19">
        <v>0.33222725850000001</v>
      </c>
      <c r="L17" s="19">
        <v>0.28906831799999999</v>
      </c>
      <c r="M17" s="18">
        <v>2393822</v>
      </c>
      <c r="N17" s="19">
        <v>1.62</v>
      </c>
      <c r="O17" s="33">
        <v>90674.4</v>
      </c>
      <c r="P17" s="18">
        <v>90674.420981002695</v>
      </c>
      <c r="Q17" s="36">
        <v>94222.3</v>
      </c>
      <c r="R17" s="39">
        <v>-3547.9</v>
      </c>
      <c r="S17" s="43">
        <v>94222.3</v>
      </c>
      <c r="T17" s="20"/>
      <c r="U17" s="4"/>
      <c r="V17" s="4"/>
      <c r="W17" s="20"/>
      <c r="X17" s="1"/>
    </row>
    <row r="18" spans="1:24" x14ac:dyDescent="0.25">
      <c r="A18" s="13" t="s">
        <v>27</v>
      </c>
      <c r="B18" s="14" t="s">
        <v>46</v>
      </c>
      <c r="C18" s="15" t="s">
        <v>47</v>
      </c>
      <c r="D18" s="16">
        <v>15851</v>
      </c>
      <c r="E18" s="17">
        <v>1.1305335999999999</v>
      </c>
      <c r="F18" s="18">
        <v>30405.9</v>
      </c>
      <c r="G18" s="18">
        <v>2046.3</v>
      </c>
      <c r="H18" s="18">
        <v>29937</v>
      </c>
      <c r="I18" s="18">
        <v>9774.2999999999993</v>
      </c>
      <c r="J18" s="18">
        <v>32452.2</v>
      </c>
      <c r="K18" s="19">
        <v>0.56332083489999996</v>
      </c>
      <c r="L18" s="19">
        <v>0.49827871979999999</v>
      </c>
      <c r="M18" s="18">
        <v>2393822</v>
      </c>
      <c r="N18" s="19">
        <v>1.62</v>
      </c>
      <c r="O18" s="33">
        <v>68449.5</v>
      </c>
      <c r="P18" s="18">
        <v>68449.531798975106</v>
      </c>
      <c r="Q18" s="36">
        <v>69713.899999999994</v>
      </c>
      <c r="R18" s="39">
        <v>-1264.4000000000001</v>
      </c>
      <c r="S18" s="43">
        <v>69713.899999999994</v>
      </c>
      <c r="T18" s="20"/>
      <c r="U18" s="4"/>
      <c r="V18" s="4"/>
      <c r="W18" s="20"/>
      <c r="X18" s="1"/>
    </row>
    <row r="19" spans="1:24" x14ac:dyDescent="0.25">
      <c r="A19" s="13" t="s">
        <v>27</v>
      </c>
      <c r="B19" s="14" t="s">
        <v>48</v>
      </c>
      <c r="C19" s="15" t="s">
        <v>49</v>
      </c>
      <c r="D19" s="16">
        <v>15046</v>
      </c>
      <c r="E19" s="17">
        <v>1.3218323999999999</v>
      </c>
      <c r="F19" s="18">
        <v>30839.7</v>
      </c>
      <c r="G19" s="18">
        <v>2075.5</v>
      </c>
      <c r="H19" s="18">
        <v>36866.9</v>
      </c>
      <c r="I19" s="18">
        <v>9582.7999999999993</v>
      </c>
      <c r="J19" s="18">
        <v>32915.199999999997</v>
      </c>
      <c r="K19" s="19">
        <v>0.60192683390000001</v>
      </c>
      <c r="L19" s="19">
        <v>0.4553730366</v>
      </c>
      <c r="M19" s="18">
        <v>2393822</v>
      </c>
      <c r="N19" s="19">
        <v>1.62</v>
      </c>
      <c r="O19" s="33">
        <v>78873.2</v>
      </c>
      <c r="P19" s="18">
        <v>78873.238585845495</v>
      </c>
      <c r="Q19" s="36">
        <v>89191.5</v>
      </c>
      <c r="R19" s="39">
        <v>-10318.299999999999</v>
      </c>
      <c r="S19" s="43">
        <v>89191.5</v>
      </c>
      <c r="T19" s="20"/>
      <c r="U19" s="4"/>
      <c r="V19" s="4"/>
      <c r="W19" s="20"/>
      <c r="X19" s="1"/>
    </row>
    <row r="20" spans="1:24" x14ac:dyDescent="0.25">
      <c r="A20" s="13" t="s">
        <v>27</v>
      </c>
      <c r="B20" s="14" t="s">
        <v>50</v>
      </c>
      <c r="C20" s="15" t="s">
        <v>51</v>
      </c>
      <c r="D20" s="16">
        <v>38097</v>
      </c>
      <c r="E20" s="17">
        <v>1.2502880000000001</v>
      </c>
      <c r="F20" s="18">
        <v>144009.79999999999</v>
      </c>
      <c r="G20" s="18">
        <v>9691.6</v>
      </c>
      <c r="H20" s="18">
        <v>24951.3</v>
      </c>
      <c r="I20" s="18">
        <v>22722.6</v>
      </c>
      <c r="J20" s="18">
        <v>153701.4</v>
      </c>
      <c r="K20" s="19">
        <v>1.1100841115</v>
      </c>
      <c r="L20" s="19">
        <v>0.88786272560000001</v>
      </c>
      <c r="M20" s="18">
        <v>2393822</v>
      </c>
      <c r="N20" s="19">
        <v>1.62</v>
      </c>
      <c r="O20" s="33">
        <v>118751.4</v>
      </c>
      <c r="P20" s="18">
        <v>118751.40087703439</v>
      </c>
      <c r="Q20" s="36">
        <v>127820.4</v>
      </c>
      <c r="R20" s="39">
        <v>-9069</v>
      </c>
      <c r="S20" s="43">
        <v>127820.4</v>
      </c>
      <c r="T20" s="20"/>
      <c r="U20" s="4"/>
      <c r="V20" s="4"/>
      <c r="W20" s="20"/>
      <c r="X20" s="1"/>
    </row>
    <row r="21" spans="1:24" x14ac:dyDescent="0.25">
      <c r="A21" s="13" t="s">
        <v>27</v>
      </c>
      <c r="B21" s="14" t="s">
        <v>52</v>
      </c>
      <c r="C21" s="15" t="s">
        <v>53</v>
      </c>
      <c r="D21" s="16">
        <v>8271</v>
      </c>
      <c r="E21" s="17">
        <v>1.2394923</v>
      </c>
      <c r="F21" s="18">
        <v>13295.4</v>
      </c>
      <c r="G21" s="18">
        <v>894.8</v>
      </c>
      <c r="H21" s="18">
        <v>20510.5</v>
      </c>
      <c r="I21" s="18">
        <v>5183.1000000000004</v>
      </c>
      <c r="J21" s="18">
        <v>14190.2</v>
      </c>
      <c r="K21" s="19">
        <v>0.47206087219999998</v>
      </c>
      <c r="L21" s="19">
        <v>0.38085018539999999</v>
      </c>
      <c r="M21" s="18">
        <v>2393822</v>
      </c>
      <c r="N21" s="19">
        <v>1.62</v>
      </c>
      <c r="O21" s="33">
        <v>43258.5</v>
      </c>
      <c r="P21" s="18">
        <v>43258.459836229398</v>
      </c>
      <c r="Q21" s="36">
        <v>45054.5</v>
      </c>
      <c r="R21" s="39">
        <v>-1796</v>
      </c>
      <c r="S21" s="43">
        <v>45054.5</v>
      </c>
      <c r="T21" s="20"/>
      <c r="U21" s="4"/>
      <c r="V21" s="4"/>
      <c r="W21" s="20"/>
      <c r="X21" s="1"/>
    </row>
    <row r="22" spans="1:24" x14ac:dyDescent="0.25">
      <c r="A22" s="13" t="s">
        <v>27</v>
      </c>
      <c r="B22" s="14" t="s">
        <v>54</v>
      </c>
      <c r="C22" s="15" t="s">
        <v>55</v>
      </c>
      <c r="D22" s="16">
        <v>21286</v>
      </c>
      <c r="E22" s="17">
        <v>0.99199709999999997</v>
      </c>
      <c r="F22" s="18">
        <v>56700</v>
      </c>
      <c r="G22" s="18">
        <v>3815.8</v>
      </c>
      <c r="H22" s="18">
        <v>30448</v>
      </c>
      <c r="I22" s="18">
        <v>13199.7</v>
      </c>
      <c r="J22" s="18">
        <v>60515.8</v>
      </c>
      <c r="K22" s="19">
        <v>0.78224648159999999</v>
      </c>
      <c r="L22" s="19">
        <v>0.78855722620000002</v>
      </c>
      <c r="M22" s="18">
        <v>2393822</v>
      </c>
      <c r="N22" s="19">
        <v>1.62</v>
      </c>
      <c r="O22" s="33">
        <v>59783.6</v>
      </c>
      <c r="P22" s="18">
        <v>59783.619634912</v>
      </c>
      <c r="Q22" s="36">
        <v>63441</v>
      </c>
      <c r="R22" s="39">
        <v>-3657.4</v>
      </c>
      <c r="S22" s="43">
        <v>63441</v>
      </c>
      <c r="T22" s="20"/>
      <c r="U22" s="4"/>
      <c r="V22" s="4"/>
      <c r="W22" s="20"/>
      <c r="X22" s="1"/>
    </row>
    <row r="23" spans="1:24" x14ac:dyDescent="0.25">
      <c r="A23" s="13" t="s">
        <v>27</v>
      </c>
      <c r="B23" s="14" t="s">
        <v>56</v>
      </c>
      <c r="C23" s="15" t="s">
        <v>57</v>
      </c>
      <c r="D23" s="16">
        <v>19828</v>
      </c>
      <c r="E23" s="17">
        <v>1.0857787999999999</v>
      </c>
      <c r="F23" s="18">
        <v>35070.699999999997</v>
      </c>
      <c r="G23" s="18">
        <v>2360.1999999999998</v>
      </c>
      <c r="H23" s="18">
        <v>29113.200000000001</v>
      </c>
      <c r="I23" s="18">
        <v>12134.2</v>
      </c>
      <c r="J23" s="18">
        <v>37430.9</v>
      </c>
      <c r="K23" s="19">
        <v>0.51942176240000004</v>
      </c>
      <c r="L23" s="19">
        <v>0.47838635489999998</v>
      </c>
      <c r="M23" s="18">
        <v>2393822</v>
      </c>
      <c r="N23" s="19">
        <v>1.62</v>
      </c>
      <c r="O23" s="33">
        <v>83692.2</v>
      </c>
      <c r="P23" s="18">
        <v>83692.164810454007</v>
      </c>
      <c r="Q23" s="36">
        <v>82359.3</v>
      </c>
      <c r="R23" s="39">
        <v>1332.9</v>
      </c>
      <c r="S23" s="43">
        <v>83692.2</v>
      </c>
      <c r="T23" s="20"/>
      <c r="U23" s="4"/>
      <c r="V23" s="4"/>
      <c r="W23" s="20"/>
      <c r="X23" s="1"/>
    </row>
    <row r="24" spans="1:24" x14ac:dyDescent="0.25">
      <c r="A24" s="13" t="s">
        <v>27</v>
      </c>
      <c r="B24" s="14" t="s">
        <v>58</v>
      </c>
      <c r="C24" s="15" t="s">
        <v>59</v>
      </c>
      <c r="D24" s="16">
        <v>18655</v>
      </c>
      <c r="E24" s="17">
        <v>1.1462212000000001</v>
      </c>
      <c r="F24" s="18">
        <v>40370.6</v>
      </c>
      <c r="G24" s="18">
        <v>2716.9</v>
      </c>
      <c r="H24" s="18">
        <v>35350.400000000001</v>
      </c>
      <c r="I24" s="18">
        <v>11305.1</v>
      </c>
      <c r="J24" s="18">
        <v>43087.5</v>
      </c>
      <c r="K24" s="19">
        <v>0.63551318909999999</v>
      </c>
      <c r="L24" s="19">
        <v>0.55444201270000004</v>
      </c>
      <c r="M24" s="18">
        <v>2393822</v>
      </c>
      <c r="N24" s="19">
        <v>1.62</v>
      </c>
      <c r="O24" s="33">
        <v>77586.5</v>
      </c>
      <c r="P24" s="18">
        <v>77586.5001219244</v>
      </c>
      <c r="Q24" s="36">
        <v>78129.5</v>
      </c>
      <c r="R24" s="39">
        <v>-543</v>
      </c>
      <c r="S24" s="43">
        <v>78129.5</v>
      </c>
      <c r="T24" s="20"/>
      <c r="U24" s="4"/>
      <c r="V24" s="4"/>
      <c r="W24" s="20"/>
      <c r="X24" s="1"/>
    </row>
    <row r="25" spans="1:24" x14ac:dyDescent="0.25">
      <c r="A25" s="13" t="s">
        <v>27</v>
      </c>
      <c r="B25" s="14" t="s">
        <v>60</v>
      </c>
      <c r="C25" s="15" t="s">
        <v>61</v>
      </c>
      <c r="D25" s="16">
        <v>8101</v>
      </c>
      <c r="E25" s="17">
        <v>1.263063</v>
      </c>
      <c r="F25" s="18">
        <v>10833.1</v>
      </c>
      <c r="G25" s="18">
        <v>729</v>
      </c>
      <c r="H25" s="18">
        <v>25360.799999999999</v>
      </c>
      <c r="I25" s="18">
        <v>5084.7</v>
      </c>
      <c r="J25" s="18">
        <v>11562.1</v>
      </c>
      <c r="K25" s="19">
        <v>0.39270708560000001</v>
      </c>
      <c r="L25" s="19">
        <v>0.31091646699999997</v>
      </c>
      <c r="M25" s="18">
        <v>2393822</v>
      </c>
      <c r="N25" s="19">
        <v>1.62</v>
      </c>
      <c r="O25" s="33">
        <v>45611.7</v>
      </c>
      <c r="P25" s="18">
        <v>45611.713511444599</v>
      </c>
      <c r="Q25" s="36">
        <v>45846.2</v>
      </c>
      <c r="R25" s="39">
        <v>-234.5</v>
      </c>
      <c r="S25" s="43">
        <v>45846.2</v>
      </c>
      <c r="T25" s="20"/>
      <c r="U25" s="4"/>
      <c r="V25" s="4"/>
      <c r="W25" s="20"/>
      <c r="X25" s="1"/>
    </row>
    <row r="26" spans="1:24" x14ac:dyDescent="0.25">
      <c r="A26" s="13" t="s">
        <v>27</v>
      </c>
      <c r="B26" s="14" t="s">
        <v>62</v>
      </c>
      <c r="C26" s="15" t="s">
        <v>63</v>
      </c>
      <c r="D26" s="16">
        <v>9551</v>
      </c>
      <c r="E26" s="17">
        <v>1.3519231</v>
      </c>
      <c r="F26" s="18">
        <v>20874.2</v>
      </c>
      <c r="G26" s="18">
        <v>1404.8</v>
      </c>
      <c r="H26" s="18">
        <v>25992.400000000001</v>
      </c>
      <c r="I26" s="18">
        <v>5911.9</v>
      </c>
      <c r="J26" s="18">
        <v>22279</v>
      </c>
      <c r="K26" s="19">
        <v>0.64182349709999997</v>
      </c>
      <c r="L26" s="19">
        <v>0.4747485246</v>
      </c>
      <c r="M26" s="18">
        <v>2393822</v>
      </c>
      <c r="N26" s="19">
        <v>1.62</v>
      </c>
      <c r="O26" s="33">
        <v>50355.5</v>
      </c>
      <c r="P26" s="18">
        <v>50355.5189936225</v>
      </c>
      <c r="Q26" s="36">
        <v>50309.3</v>
      </c>
      <c r="R26" s="39">
        <v>46.2</v>
      </c>
      <c r="S26" s="43">
        <v>50355.5</v>
      </c>
      <c r="T26" s="20"/>
      <c r="U26" s="4"/>
      <c r="V26" s="4"/>
      <c r="W26" s="20"/>
      <c r="X26" s="1"/>
    </row>
    <row r="27" spans="1:24" x14ac:dyDescent="0.25">
      <c r="A27" s="13" t="s">
        <v>27</v>
      </c>
      <c r="B27" s="14" t="s">
        <v>64</v>
      </c>
      <c r="C27" s="15" t="s">
        <v>65</v>
      </c>
      <c r="D27" s="16">
        <v>5842</v>
      </c>
      <c r="E27" s="17">
        <v>1.4251362999999999</v>
      </c>
      <c r="F27" s="18">
        <v>10089.299999999999</v>
      </c>
      <c r="G27" s="18">
        <v>679</v>
      </c>
      <c r="H27" s="18">
        <v>26473.5</v>
      </c>
      <c r="I27" s="18">
        <v>3699.1</v>
      </c>
      <c r="J27" s="18">
        <v>10768.3</v>
      </c>
      <c r="K27" s="19">
        <v>0.50717063539999996</v>
      </c>
      <c r="L27" s="19">
        <v>0.35587517870000002</v>
      </c>
      <c r="M27" s="18">
        <v>2393822</v>
      </c>
      <c r="N27" s="19">
        <v>1.62</v>
      </c>
      <c r="O27" s="33">
        <v>35838.800000000003</v>
      </c>
      <c r="P27" s="18">
        <v>35838.786525760501</v>
      </c>
      <c r="Q27" s="36">
        <v>37824.400000000001</v>
      </c>
      <c r="R27" s="39">
        <v>-1985.6</v>
      </c>
      <c r="S27" s="43">
        <v>37824.400000000001</v>
      </c>
      <c r="T27" s="20"/>
      <c r="U27" s="4"/>
      <c r="V27" s="4"/>
      <c r="W27" s="20"/>
      <c r="X27" s="1"/>
    </row>
    <row r="28" spans="1:24" x14ac:dyDescent="0.25">
      <c r="A28" s="13" t="s">
        <v>27</v>
      </c>
      <c r="B28" s="14" t="s">
        <v>66</v>
      </c>
      <c r="C28" s="15" t="s">
        <v>67</v>
      </c>
      <c r="D28" s="16">
        <v>23813</v>
      </c>
      <c r="E28" s="17">
        <v>1.0647964000000001</v>
      </c>
      <c r="F28" s="18">
        <v>74570.2</v>
      </c>
      <c r="G28" s="18">
        <v>5018.3999999999996</v>
      </c>
      <c r="H28" s="18">
        <v>29408</v>
      </c>
      <c r="I28" s="18">
        <v>14699.3</v>
      </c>
      <c r="J28" s="18">
        <v>79588.600000000006</v>
      </c>
      <c r="K28" s="19">
        <v>0.91961450619999996</v>
      </c>
      <c r="L28" s="19">
        <v>0.86365290699999997</v>
      </c>
      <c r="M28" s="18">
        <v>2393822</v>
      </c>
      <c r="N28" s="19">
        <v>1.62</v>
      </c>
      <c r="O28" s="33">
        <v>65305.1</v>
      </c>
      <c r="P28" s="18">
        <v>65305.116835425302</v>
      </c>
      <c r="Q28" s="36">
        <v>80569.2</v>
      </c>
      <c r="R28" s="39">
        <v>-15264.1</v>
      </c>
      <c r="S28" s="43">
        <v>80569.2</v>
      </c>
      <c r="T28" s="20"/>
      <c r="U28" s="4"/>
      <c r="V28" s="4"/>
      <c r="W28" s="20"/>
      <c r="X28" s="1"/>
    </row>
    <row r="29" spans="1:24" x14ac:dyDescent="0.25">
      <c r="A29" s="13" t="s">
        <v>27</v>
      </c>
      <c r="B29" s="14" t="s">
        <v>68</v>
      </c>
      <c r="C29" s="15" t="s">
        <v>69</v>
      </c>
      <c r="D29" s="16">
        <v>10951</v>
      </c>
      <c r="E29" s="17">
        <v>1.326481</v>
      </c>
      <c r="F29" s="18">
        <v>27965.9</v>
      </c>
      <c r="G29" s="18">
        <v>1882.1</v>
      </c>
      <c r="H29" s="18">
        <v>25427.5</v>
      </c>
      <c r="I29" s="18">
        <v>7020.1</v>
      </c>
      <c r="J29" s="18">
        <v>29848</v>
      </c>
      <c r="K29" s="19">
        <v>0.74994538820000001</v>
      </c>
      <c r="L29" s="19">
        <v>0.56536459110000004</v>
      </c>
      <c r="M29" s="18">
        <v>2393822</v>
      </c>
      <c r="N29" s="19">
        <v>1.62</v>
      </c>
      <c r="O29" s="33">
        <v>52167.8</v>
      </c>
      <c r="P29" s="18">
        <v>52167.802587807499</v>
      </c>
      <c r="Q29" s="36">
        <v>56715.5</v>
      </c>
      <c r="R29" s="39">
        <v>-4547.7</v>
      </c>
      <c r="S29" s="43">
        <v>56715.5</v>
      </c>
      <c r="T29" s="20"/>
      <c r="U29" s="4"/>
      <c r="V29" s="4"/>
      <c r="W29" s="20"/>
      <c r="X29" s="1"/>
    </row>
    <row r="30" spans="1:24" x14ac:dyDescent="0.25">
      <c r="A30" s="13" t="s">
        <v>27</v>
      </c>
      <c r="B30" s="14" t="s">
        <v>70</v>
      </c>
      <c r="C30" s="15" t="s">
        <v>71</v>
      </c>
      <c r="D30" s="16">
        <v>33139</v>
      </c>
      <c r="E30" s="17">
        <v>1.1091477000000001</v>
      </c>
      <c r="F30" s="18">
        <v>73221.7</v>
      </c>
      <c r="G30" s="18">
        <v>4927.7</v>
      </c>
      <c r="H30" s="18">
        <v>51706.2</v>
      </c>
      <c r="I30" s="18">
        <v>20363.3</v>
      </c>
      <c r="J30" s="18">
        <v>78149.399999999994</v>
      </c>
      <c r="K30" s="19">
        <v>0.64886601190000004</v>
      </c>
      <c r="L30" s="19">
        <v>0.58501316989999996</v>
      </c>
      <c r="M30" s="18">
        <v>2393822</v>
      </c>
      <c r="N30" s="19">
        <v>1.62</v>
      </c>
      <c r="O30" s="33">
        <v>129541.5</v>
      </c>
      <c r="P30" s="18">
        <v>129541.5198679785</v>
      </c>
      <c r="Q30" s="36">
        <v>141191.5</v>
      </c>
      <c r="R30" s="39">
        <v>-11650</v>
      </c>
      <c r="S30" s="43">
        <v>141191.5</v>
      </c>
      <c r="T30" s="20"/>
      <c r="U30" s="4"/>
      <c r="V30" s="4"/>
      <c r="W30" s="20"/>
      <c r="X30" s="1"/>
    </row>
    <row r="31" spans="1:24" x14ac:dyDescent="0.25">
      <c r="A31" s="13" t="s">
        <v>27</v>
      </c>
      <c r="B31" s="14" t="s">
        <v>72</v>
      </c>
      <c r="C31" s="15" t="s">
        <v>73</v>
      </c>
      <c r="D31" s="16">
        <v>10829</v>
      </c>
      <c r="E31" s="17">
        <v>1.1322534</v>
      </c>
      <c r="F31" s="18">
        <v>20863.2</v>
      </c>
      <c r="G31" s="18">
        <v>1404.1</v>
      </c>
      <c r="H31" s="18">
        <v>17565.599999999999</v>
      </c>
      <c r="I31" s="18">
        <v>6703.1</v>
      </c>
      <c r="J31" s="18">
        <v>22267.3</v>
      </c>
      <c r="K31" s="19">
        <v>0.56577947070000001</v>
      </c>
      <c r="L31" s="19">
        <v>0.49969332900000002</v>
      </c>
      <c r="M31" s="18">
        <v>2393822</v>
      </c>
      <c r="N31" s="19">
        <v>1.62</v>
      </c>
      <c r="O31" s="33">
        <v>46775.1</v>
      </c>
      <c r="P31" s="18">
        <v>46775.053386622203</v>
      </c>
      <c r="Q31" s="36">
        <v>47009.3</v>
      </c>
      <c r="R31" s="39">
        <v>-234.2</v>
      </c>
      <c r="S31" s="43">
        <v>47009.3</v>
      </c>
      <c r="T31" s="20"/>
      <c r="U31" s="4"/>
      <c r="V31" s="4"/>
      <c r="W31" s="20"/>
      <c r="X31" s="1"/>
    </row>
    <row r="32" spans="1:24" x14ac:dyDescent="0.25">
      <c r="A32" s="13" t="s">
        <v>27</v>
      </c>
      <c r="B32" s="14" t="s">
        <v>74</v>
      </c>
      <c r="C32" s="15" t="s">
        <v>75</v>
      </c>
      <c r="D32" s="16">
        <v>10953</v>
      </c>
      <c r="E32" s="17">
        <v>1.5816185</v>
      </c>
      <c r="F32" s="18">
        <v>20111.099999999999</v>
      </c>
      <c r="G32" s="18">
        <v>1353.4</v>
      </c>
      <c r="H32" s="18">
        <v>27527.9</v>
      </c>
      <c r="I32" s="18">
        <v>6942.7</v>
      </c>
      <c r="J32" s="18">
        <v>21464.5</v>
      </c>
      <c r="K32" s="19">
        <v>0.53920927659999995</v>
      </c>
      <c r="L32" s="19">
        <v>0.34092246430000001</v>
      </c>
      <c r="M32" s="18">
        <v>2393822</v>
      </c>
      <c r="N32" s="19">
        <v>1.62</v>
      </c>
      <c r="O32" s="33">
        <v>75453.100000000006</v>
      </c>
      <c r="P32" s="18">
        <v>75453.098354342001</v>
      </c>
      <c r="Q32" s="36">
        <v>70967.7</v>
      </c>
      <c r="R32" s="39">
        <v>4485.3999999999996</v>
      </c>
      <c r="S32" s="43">
        <v>75453.100000000006</v>
      </c>
      <c r="T32" s="20"/>
      <c r="U32" s="4"/>
      <c r="V32" s="4"/>
      <c r="W32" s="20"/>
      <c r="X32" s="1"/>
    </row>
    <row r="33" spans="1:24" x14ac:dyDescent="0.25">
      <c r="A33" s="13" t="s">
        <v>27</v>
      </c>
      <c r="B33" s="14" t="s">
        <v>76</v>
      </c>
      <c r="C33" s="15" t="s">
        <v>77</v>
      </c>
      <c r="D33" s="16">
        <v>21619</v>
      </c>
      <c r="E33" s="17">
        <v>1.0979916999999999</v>
      </c>
      <c r="F33" s="18">
        <v>24903.200000000001</v>
      </c>
      <c r="G33" s="18">
        <v>1675.9</v>
      </c>
      <c r="H33" s="18">
        <v>48567.5</v>
      </c>
      <c r="I33" s="18">
        <v>13159.5</v>
      </c>
      <c r="J33" s="18">
        <v>26579.1</v>
      </c>
      <c r="K33" s="19">
        <v>0.33827832559999998</v>
      </c>
      <c r="L33" s="19">
        <v>0.30808823559999998</v>
      </c>
      <c r="M33" s="18">
        <v>2393822</v>
      </c>
      <c r="N33" s="19">
        <v>1.62</v>
      </c>
      <c r="O33" s="33">
        <v>106043.7</v>
      </c>
      <c r="P33" s="18">
        <v>106043.6500604649</v>
      </c>
      <c r="Q33" s="36">
        <v>108400.7</v>
      </c>
      <c r="R33" s="39">
        <v>-2357</v>
      </c>
      <c r="S33" s="43">
        <v>108400.7</v>
      </c>
      <c r="T33" s="20"/>
      <c r="U33" s="4"/>
      <c r="V33" s="4"/>
      <c r="W33" s="20"/>
      <c r="X33" s="1"/>
    </row>
    <row r="34" spans="1:24" x14ac:dyDescent="0.25">
      <c r="A34" s="13" t="s">
        <v>27</v>
      </c>
      <c r="B34" s="14" t="s">
        <v>78</v>
      </c>
      <c r="C34" s="15" t="s">
        <v>79</v>
      </c>
      <c r="D34" s="16">
        <v>22922</v>
      </c>
      <c r="E34" s="17">
        <v>1.0442834000000001</v>
      </c>
      <c r="F34" s="18">
        <v>40762.300000000003</v>
      </c>
      <c r="G34" s="18">
        <v>2743.2</v>
      </c>
      <c r="H34" s="18">
        <v>43713.5</v>
      </c>
      <c r="I34" s="18">
        <v>14235.3</v>
      </c>
      <c r="J34" s="18">
        <v>43505.5</v>
      </c>
      <c r="K34" s="19">
        <v>0.52222876559999998</v>
      </c>
      <c r="L34" s="19">
        <v>0.50008337349999998</v>
      </c>
      <c r="M34" s="18">
        <v>2393822</v>
      </c>
      <c r="N34" s="19">
        <v>1.62</v>
      </c>
      <c r="O34" s="33">
        <v>91285.5</v>
      </c>
      <c r="P34" s="18">
        <v>91285.533407628594</v>
      </c>
      <c r="Q34" s="36">
        <v>102491.5</v>
      </c>
      <c r="R34" s="39">
        <v>-11206</v>
      </c>
      <c r="S34" s="43">
        <v>102491.5</v>
      </c>
      <c r="T34" s="20"/>
      <c r="U34" s="4"/>
      <c r="V34" s="4"/>
      <c r="W34" s="20"/>
      <c r="X34" s="1"/>
    </row>
    <row r="35" spans="1:24" x14ac:dyDescent="0.25">
      <c r="A35" s="13" t="s">
        <v>27</v>
      </c>
      <c r="B35" s="14" t="s">
        <v>80</v>
      </c>
      <c r="C35" s="15" t="s">
        <v>81</v>
      </c>
      <c r="D35" s="16">
        <v>13261</v>
      </c>
      <c r="E35" s="17">
        <v>1.422477</v>
      </c>
      <c r="F35" s="18">
        <v>19455.900000000001</v>
      </c>
      <c r="G35" s="18">
        <v>1309.3</v>
      </c>
      <c r="H35" s="18">
        <v>48975.9</v>
      </c>
      <c r="I35" s="18">
        <v>8174.5</v>
      </c>
      <c r="J35" s="18">
        <v>20765.2</v>
      </c>
      <c r="K35" s="19">
        <v>0.43085354209999999</v>
      </c>
      <c r="L35" s="19">
        <v>0.30288963699999999</v>
      </c>
      <c r="M35" s="18">
        <v>2393822</v>
      </c>
      <c r="N35" s="19">
        <v>1.62</v>
      </c>
      <c r="O35" s="33">
        <v>84603.6</v>
      </c>
      <c r="P35" s="18">
        <v>84603.645628928803</v>
      </c>
      <c r="Q35" s="36">
        <v>83616.2</v>
      </c>
      <c r="R35" s="39">
        <v>987.4</v>
      </c>
      <c r="S35" s="43">
        <v>84603.6</v>
      </c>
      <c r="T35" s="20"/>
      <c r="U35" s="4"/>
      <c r="V35" s="4"/>
      <c r="W35" s="20"/>
      <c r="X35" s="1"/>
    </row>
    <row r="36" spans="1:24" x14ac:dyDescent="0.25">
      <c r="A36" s="7"/>
      <c r="B36" s="21"/>
      <c r="C36" s="22" t="s">
        <v>82</v>
      </c>
      <c r="D36" s="23">
        <f ca="1">SUMIF(INDIRECT("R1C1",FALSE):INDIRECT("R65000C1",FALSE),"=1",INDIRECT("R1C[0]",FALSE):INDIRECT("R65000C[0]",FALSE))</f>
        <v>1014646</v>
      </c>
      <c r="E36" s="24" t="s">
        <v>83</v>
      </c>
      <c r="F36" s="25">
        <f ca="1">SUMIF(INDIRECT("R1C1",FALSE):INDIRECT("R65000C1",FALSE),"=1",INDIRECT("R1C[0]",FALSE):INDIRECT("R65000C[0]",FALSE))</f>
        <v>3455094.5</v>
      </c>
      <c r="G36" s="25">
        <f ca="1">SUMIF(INDIRECT("R1C1",FALSE):INDIRECT("R65000C1",FALSE),"=1",INDIRECT("R1C[0]",FALSE):INDIRECT("R65000C[0]",FALSE))</f>
        <v>232522.09999999998</v>
      </c>
      <c r="H36" s="25">
        <f ca="1">SUMIF(INDIRECT("R1C1",FALSE):INDIRECT("R65000C1",FALSE),"=1",INDIRECT("R1C[0]",FALSE):INDIRECT("R65000C[0]",FALSE))</f>
        <v>1844005.5999999999</v>
      </c>
      <c r="I36" s="25">
        <f ca="1">SUMIF(INDIRECT("R1C1",FALSE):INDIRECT("R65000C1",FALSE),"=1",INDIRECT("R1C[0]",FALSE):INDIRECT("R65000C[0]",FALSE))</f>
        <v>-1580914.6999999995</v>
      </c>
      <c r="J36" s="25">
        <f ca="1">SUMIF(INDIRECT("R1C1",FALSE):INDIRECT("R65000C1",FALSE),"=1",INDIRECT("R1C[0]",FALSE):INDIRECT("R65000C[0]",FALSE))</f>
        <v>3687616.6000000006</v>
      </c>
      <c r="K36" s="26" t="s">
        <v>83</v>
      </c>
      <c r="L36" s="26" t="s">
        <v>83</v>
      </c>
      <c r="M36" s="25">
        <f ca="1">SUMIF(INDIRECT("R1C1",FALSE):INDIRECT("R65000C1",FALSE),"=1",INDIRECT("R1C[0]",FALSE):INDIRECT("R65000C[0]",FALSE))/COUNTIF(INDIRECT("R1C1",FALSE):INDIRECT("R65000C1",FALSE),"=1")</f>
        <v>2393822</v>
      </c>
      <c r="N36" s="26">
        <f ca="1">SUMIF(INDIRECT("R1C1",FALSE):INDIRECT("R65000C1",FALSE),"=1",INDIRECT("R1C[0]",FALSE):INDIRECT("R65000C[0]",FALSE))/COUNTIF(INDIRECT("R1C1",FALSE):INDIRECT("R65000C1",FALSE),"=1")</f>
        <v>1.6199999999999999</v>
      </c>
      <c r="O36" s="34">
        <v>2142158.4000000004</v>
      </c>
      <c r="P36" s="25">
        <f ca="1">SUMIF(INDIRECT("R1C1",FALSE):INDIRECT("R65000C1",FALSE),"=1",INDIRECT("R1C[0]",FALSE):INDIRECT("R65000C[0]",FALSE))</f>
        <v>2142158.5135189905</v>
      </c>
      <c r="Q36" s="37">
        <v>2204412.6</v>
      </c>
      <c r="R36" s="40">
        <v>-62254.19999999999</v>
      </c>
      <c r="S36" s="44">
        <v>2241616.1999999997</v>
      </c>
      <c r="T36" s="20"/>
      <c r="U36" s="20"/>
      <c r="V36" s="20"/>
      <c r="W36" s="20"/>
      <c r="X36" s="1"/>
    </row>
    <row r="37" spans="1:24" x14ac:dyDescent="0.25">
      <c r="A37" s="1"/>
      <c r="B37" s="27"/>
      <c r="C37" s="28"/>
      <c r="D37" s="29"/>
      <c r="E37" s="29"/>
      <c r="F37" s="29"/>
      <c r="G37" s="29" t="s">
        <v>84</v>
      </c>
      <c r="H37" s="29" t="s">
        <v>84</v>
      </c>
      <c r="I37" s="29" t="s">
        <v>84</v>
      </c>
      <c r="J37" s="29" t="s">
        <v>84</v>
      </c>
      <c r="K37" s="29"/>
      <c r="L37" s="29"/>
      <c r="M37" s="29" t="s">
        <v>84</v>
      </c>
      <c r="N37" s="29"/>
      <c r="O37" s="29"/>
      <c r="P37" s="29" t="s">
        <v>84</v>
      </c>
      <c r="Q37" s="30"/>
      <c r="R37" s="30"/>
      <c r="S37" s="30"/>
      <c r="T37" s="30"/>
      <c r="U37" s="30"/>
      <c r="V37" s="1"/>
      <c r="W37" s="1"/>
      <c r="X37" s="1"/>
    </row>
    <row r="38" spans="1:24" x14ac:dyDescent="0.25">
      <c r="A38" s="1"/>
      <c r="B38" s="1"/>
      <c r="C38" s="31"/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1"/>
      <c r="S38" s="31"/>
      <c r="T38" s="31"/>
      <c r="U38" s="31"/>
      <c r="V38" s="31"/>
      <c r="W38" s="31"/>
      <c r="X38" s="31"/>
    </row>
    <row r="39" spans="1:24" x14ac:dyDescent="0.25">
      <c r="A39" s="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1"/>
    </row>
  </sheetData>
  <mergeCells count="21">
    <mergeCell ref="N4:N6"/>
    <mergeCell ref="D1:P1"/>
    <mergeCell ref="C2:P2"/>
    <mergeCell ref="D3:P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S4:S6"/>
    <mergeCell ref="P4:P6"/>
    <mergeCell ref="O4:O6"/>
    <mergeCell ref="Q4:Q6"/>
    <mergeCell ref="R4:R6"/>
  </mergeCells>
  <pageMargins left="0.11811023622047245" right="0" top="0.59055118110236227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2018-10-10T14:12:19Z</cp:lastPrinted>
  <dcterms:created xsi:type="dcterms:W3CDTF">2018-10-10T12:19:23Z</dcterms:created>
  <dcterms:modified xsi:type="dcterms:W3CDTF">2018-10-10T14:12:25Z</dcterms:modified>
</cp:coreProperties>
</file>