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Лист1!$B$1:$V$33</definedName>
  </definedNames>
  <calcPr calcId="145621"/>
</workbook>
</file>

<file path=xl/calcChain.xml><?xml version="1.0" encoding="utf-8"?>
<calcChain xmlns="http://schemas.openxmlformats.org/spreadsheetml/2006/main">
  <c r="V33" i="1" l="1"/>
  <c r="T33" i="1"/>
  <c r="Q33" i="1"/>
  <c r="O33" i="1"/>
  <c r="I33" i="1"/>
  <c r="G33" i="1"/>
  <c r="D33" i="1"/>
  <c r="U33" i="1"/>
  <c r="S33" i="1"/>
  <c r="P33" i="1"/>
  <c r="J33" i="1"/>
  <c r="H33" i="1"/>
  <c r="E33" i="1"/>
</calcChain>
</file>

<file path=xl/sharedStrings.xml><?xml version="1.0" encoding="utf-8"?>
<sst xmlns="http://schemas.openxmlformats.org/spreadsheetml/2006/main" count="138" uniqueCount="94">
  <si>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</si>
  <si>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</si>
  <si>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</si>
  <si>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</si>
  <si>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Объем дотаций на выравниване БО поселений в части, касающейся предоставления дотаций поселениям, в финансовом году, предшествующем очередному финансовому году</t>
  </si>
  <si>
    <t>Субсидии из бюджетов поселений в областной бюджет</t>
  </si>
  <si>
    <t>Объем дотаций на выравнивание БО поселений (ФФПП)</t>
  </si>
  <si>
    <t>Налоговый потенциал поселения на очередной финансовый год</t>
  </si>
  <si>
    <t>Критерий выравнивания</t>
  </si>
  <si>
    <t>Индекс налогового потенциала</t>
  </si>
  <si>
    <t>ИБР (очередной финансовый год)</t>
  </si>
  <si>
    <t>Доля общего объема дотаций на выравнивание БО, подлежащая распределению в очередном финансовом году</t>
  </si>
  <si>
    <t>(р-БОi) * ИБРi * Ni</t>
  </si>
  <si>
    <t>Размер дотации из ОБ на очередной финансовый год</t>
  </si>
  <si>
    <t>Дотация ГП и СП, утвержденная Законом обюджете на первый год планового периода</t>
  </si>
  <si>
    <t>Резерв дотаций, утвержденный Законом обюджете на первый год планового периода</t>
  </si>
  <si>
    <t>Отклонение размера дотации от дотации ГП и СП, утвержденной Законом о бюджете на первый год планового периода</t>
  </si>
  <si>
    <t>Отклонение размера дотации подлежащие распределению</t>
  </si>
  <si>
    <t>Распределение резерва на очередной финансовый год</t>
  </si>
  <si>
    <t>Окончательный размер дотации из ОБ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</si>
  <si>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</si>
  <si>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</si>
  <si>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</si>
  <si>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</si>
  <si>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</si>
  <si>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гр02=ЕСЛИ(гр04=0;гр01;0)</t>
  </si>
  <si>
    <t>гр04</t>
  </si>
  <si>
    <t>гр05=гр03*0.04856+СУММ(гр04)</t>
  </si>
  <si>
    <t>гр07</t>
  </si>
  <si>
    <t>гр08=2.35</t>
  </si>
  <si>
    <t>гр09=(гр07/гр01)/(СУММ(гр07)/СУММ(гр01))</t>
  </si>
  <si>
    <t>гр10</t>
  </si>
  <si>
    <t>гр11=гр09/гр10</t>
  </si>
  <si>
    <t>гр13=ЕСЛИ[(гр08-гр11)*гр10*гр02&lt;0;0;(гр08-гр11)*гр10*гр02]</t>
  </si>
  <si>
    <t>гр14=ЕСЛИ[(гр08-гр11)*гр10*гр02&lt;0;0;(гр08-гр11)*гр10*гр02*1000]</t>
  </si>
  <si>
    <t>гр15</t>
  </si>
  <si>
    <t>гр17=гр14-гр15</t>
  </si>
  <si>
    <t>гр18=ЕСЛИ[гр17&lt;0;0;гр17]</t>
  </si>
  <si>
    <t>гр19=(гр16/СУММ(гр18))*гр18</t>
  </si>
  <si>
    <t>гр20=ЕСЛИ[гр17&lt;=0;гр15;гр14]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</si>
  <si>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</si>
  <si>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</si>
  <si>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</si>
  <si>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</si>
  <si>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</si>
  <si>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</si>
  <si>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</si>
  <si>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</si>
  <si>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</si>
  <si>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</si>
  <si>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</si>
  <si>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</si>
  <si>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</si>
  <si>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</si>
  <si>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</si>
  <si>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</si>
  <si>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</si>
  <si>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</si>
  <si>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</si>
  <si>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</si>
  <si>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</si>
  <si>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</si>
  <si>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</si>
  <si>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</si>
  <si>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</si>
  <si>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</si>
  <si>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</si>
  <si>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</si>
  <si>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</si>
  <si>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</si>
  <si>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</si>
  <si>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</si>
  <si>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</si>
  <si>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</si>
  <si>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</si>
  <si>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</si>
  <si>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</si>
  <si>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</si>
  <si>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</si>
  <si>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</si>
  <si>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</si>
  <si>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</si>
  <si>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</si>
  <si>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</si>
  <si>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</si>
  <si>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</si>
  <si>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</si>
  <si>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</si>
  <si>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</si>
  <si>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</si>
  <si>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</si>
  <si>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</si>
  <si>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102.1.05 Расчет дотаций городским поселениям на 2020 год</t>
  </si>
  <si>
    <t>Уровень бюджетной обеспеченности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</si>
</sst>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C2" sqref="C2:V2"/>
    </sheetView>
  </sheetViews>
  <sheetFormatPr defaultRowHeight="15" x14ac:dyDescent="0.25"/>
  <cols>
    <col min="1" max="1" width="0" hidden="1" customWidth="1"/>
    <col min="2" max="2" width="7" customWidth="1"/>
    <col min="3" max="3" width="33.7109375" customWidth="1"/>
    <col min="4" max="4" width="12.85546875" customWidth="1"/>
    <col min="5" max="5" width="12.7109375" customWidth="1"/>
    <col min="6" max="8" width="0" hidden="1" customWidth="1"/>
    <col min="9" max="9" width="14.85546875" customWidth="1"/>
    <col min="10" max="10" width="13.5703125" customWidth="1"/>
    <col min="11" max="11" width="15.7109375" customWidth="1"/>
    <col min="12" max="12" width="14.140625" customWidth="1"/>
    <col min="13" max="13" width="15.42578125" customWidth="1"/>
    <col min="14" max="15" width="0" hidden="1" customWidth="1"/>
    <col min="16" max="16" width="15.42578125" customWidth="1"/>
    <col min="17" max="17" width="15.140625" customWidth="1"/>
    <col min="18" max="18" width="0" hidden="1" customWidth="1"/>
    <col min="19" max="19" width="15.5703125" customWidth="1"/>
    <col min="20" max="21" width="0" hidden="1" customWidth="1"/>
    <col min="22" max="22" width="14.5703125" customWidth="1"/>
    <col min="23" max="23" width="21.28515625" customWidth="1"/>
    <col min="24" max="24" width="14.85546875" customWidth="1"/>
    <col min="25" max="25" width="16.7109375" customWidth="1"/>
    <col min="26" max="26" width="15.7109375" customWidth="1"/>
    <col min="27" max="27" width="16.7109375" customWidth="1"/>
    <col min="28" max="28" width="13.7109375" customWidth="1"/>
    <col min="29" max="29" width="17.5703125" customWidth="1"/>
    <col min="30" max="30" width="15.85546875" customWidth="1"/>
  </cols>
  <sheetData>
    <row r="1" spans="1:3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"/>
      <c r="X1" s="1"/>
      <c r="Y1" s="1"/>
      <c r="Z1" s="1"/>
      <c r="AA1" s="3"/>
      <c r="AB1" s="3"/>
      <c r="AC1" s="1"/>
      <c r="AD1" s="1"/>
    </row>
    <row r="2" spans="1:30" ht="18" customHeight="1" x14ac:dyDescent="0.25">
      <c r="A2" s="1"/>
      <c r="B2" s="1"/>
      <c r="C2" s="4" t="s">
        <v>92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6"/>
      <c r="Y2" s="7"/>
      <c r="Z2" s="7"/>
      <c r="AA2" s="7"/>
      <c r="AB2" s="7"/>
      <c r="AC2" s="7"/>
      <c r="AD2" s="7"/>
    </row>
    <row r="3" spans="1:3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"/>
      <c r="X3" s="1"/>
      <c r="Y3" s="1"/>
      <c r="Z3" s="1"/>
      <c r="AA3" s="1"/>
      <c r="AB3" s="1"/>
      <c r="AC3" s="1"/>
      <c r="AD3" s="1"/>
    </row>
    <row r="4" spans="1:30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93</v>
      </c>
      <c r="N4" s="12" t="s">
        <v>11</v>
      </c>
      <c r="O4" s="12" t="s">
        <v>12</v>
      </c>
      <c r="P4" s="12" t="s">
        <v>13</v>
      </c>
      <c r="Q4" s="12" t="s">
        <v>14</v>
      </c>
      <c r="R4" s="12" t="s">
        <v>15</v>
      </c>
      <c r="S4" s="12" t="s">
        <v>16</v>
      </c>
      <c r="T4" s="12" t="s">
        <v>17</v>
      </c>
      <c r="U4" s="12" t="s">
        <v>18</v>
      </c>
      <c r="V4" s="12" t="s">
        <v>19</v>
      </c>
      <c r="W4" s="13"/>
      <c r="X4" s="6"/>
      <c r="Y4" s="6"/>
      <c r="Z4" s="6"/>
      <c r="AA4" s="1"/>
      <c r="AB4" s="1"/>
      <c r="AC4" s="1"/>
      <c r="AD4" s="6"/>
    </row>
    <row r="5" spans="1:30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3"/>
      <c r="X5" s="6"/>
      <c r="Y5" s="6"/>
      <c r="Z5" s="6"/>
      <c r="AA5" s="1"/>
      <c r="AB5" s="1"/>
      <c r="AC5" s="1"/>
      <c r="AD5" s="6"/>
    </row>
    <row r="6" spans="1:30" ht="93.7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3"/>
      <c r="X6" s="6"/>
      <c r="Y6" s="6"/>
      <c r="Z6" s="6"/>
      <c r="AA6" s="1"/>
      <c r="AB6" s="1"/>
      <c r="AC6" s="1"/>
      <c r="AD6" s="6"/>
    </row>
    <row r="7" spans="1:30" ht="25.5" x14ac:dyDescent="0.25">
      <c r="A7" s="10"/>
      <c r="B7" s="18"/>
      <c r="C7" s="19" t="s">
        <v>20</v>
      </c>
      <c r="D7" s="20" t="s">
        <v>21</v>
      </c>
      <c r="E7" s="20" t="s">
        <v>21</v>
      </c>
      <c r="F7" s="20"/>
      <c r="G7" s="20" t="s">
        <v>22</v>
      </c>
      <c r="H7" s="20" t="s">
        <v>22</v>
      </c>
      <c r="I7" s="20" t="s">
        <v>22</v>
      </c>
      <c r="J7" s="20"/>
      <c r="K7" s="20"/>
      <c r="L7" s="20"/>
      <c r="M7" s="20"/>
      <c r="N7" s="20"/>
      <c r="O7" s="20"/>
      <c r="P7" s="20" t="s">
        <v>22</v>
      </c>
      <c r="Q7" s="20" t="s">
        <v>22</v>
      </c>
      <c r="R7" s="20"/>
      <c r="S7" s="20" t="s">
        <v>22</v>
      </c>
      <c r="T7" s="20" t="s">
        <v>22</v>
      </c>
      <c r="U7" s="20" t="s">
        <v>22</v>
      </c>
      <c r="V7" s="20" t="s">
        <v>22</v>
      </c>
      <c r="W7" s="13"/>
      <c r="X7" s="1"/>
      <c r="Y7" s="1"/>
      <c r="Z7" s="1"/>
      <c r="AA7" s="1"/>
      <c r="AB7" s="1"/>
      <c r="AC7" s="1"/>
      <c r="AD7" s="1"/>
    </row>
    <row r="8" spans="1:30" ht="57.75" customHeight="1" x14ac:dyDescent="0.25">
      <c r="A8" s="10"/>
      <c r="B8" s="21"/>
      <c r="C8" s="19" t="s">
        <v>23</v>
      </c>
      <c r="D8" s="22" t="s">
        <v>24</v>
      </c>
      <c r="E8" s="22" t="s">
        <v>25</v>
      </c>
      <c r="F8" s="22"/>
      <c r="G8" s="22" t="s">
        <v>26</v>
      </c>
      <c r="H8" s="22" t="s">
        <v>27</v>
      </c>
      <c r="I8" s="22" t="s">
        <v>28</v>
      </c>
      <c r="J8" s="22" t="s">
        <v>29</v>
      </c>
      <c r="K8" s="22" t="s">
        <v>30</v>
      </c>
      <c r="L8" s="22" t="s">
        <v>31</v>
      </c>
      <c r="M8" s="22" t="s">
        <v>32</v>
      </c>
      <c r="N8" s="22"/>
      <c r="O8" s="22" t="s">
        <v>33</v>
      </c>
      <c r="P8" s="22" t="s">
        <v>34</v>
      </c>
      <c r="Q8" s="22" t="s">
        <v>35</v>
      </c>
      <c r="R8" s="22"/>
      <c r="S8" s="22" t="s">
        <v>36</v>
      </c>
      <c r="T8" s="22" t="s">
        <v>37</v>
      </c>
      <c r="U8" s="22" t="s">
        <v>38</v>
      </c>
      <c r="V8" s="22" t="s">
        <v>39</v>
      </c>
      <c r="W8" s="13"/>
      <c r="X8" s="1"/>
      <c r="Y8" s="1"/>
      <c r="Z8" s="1"/>
      <c r="AA8" s="1"/>
      <c r="AB8" s="1"/>
      <c r="AC8" s="1"/>
      <c r="AD8" s="1"/>
    </row>
    <row r="9" spans="1:30" x14ac:dyDescent="0.25">
      <c r="A9" s="23" t="s">
        <v>40</v>
      </c>
      <c r="B9" s="24" t="s">
        <v>41</v>
      </c>
      <c r="C9" s="25" t="s">
        <v>42</v>
      </c>
      <c r="D9" s="26">
        <v>33364</v>
      </c>
      <c r="E9" s="26">
        <v>33364</v>
      </c>
      <c r="F9" s="26">
        <v>0</v>
      </c>
      <c r="G9" s="27">
        <v>0</v>
      </c>
      <c r="H9" s="27">
        <v>34259.699999999997</v>
      </c>
      <c r="I9" s="27">
        <v>145572.86799999999</v>
      </c>
      <c r="J9" s="28">
        <v>2.35</v>
      </c>
      <c r="K9" s="28">
        <v>0.9849</v>
      </c>
      <c r="L9" s="29">
        <v>0.90458640000000001</v>
      </c>
      <c r="M9" s="28">
        <v>1.0888</v>
      </c>
      <c r="N9" s="26">
        <v>0</v>
      </c>
      <c r="O9" s="28">
        <v>38063.798799999997</v>
      </c>
      <c r="P9" s="27">
        <v>38063.800000000003</v>
      </c>
      <c r="Q9" s="27">
        <v>35396.199999999997</v>
      </c>
      <c r="R9" s="26">
        <v>0</v>
      </c>
      <c r="S9" s="27">
        <v>2667.6</v>
      </c>
      <c r="T9" s="27">
        <v>2667.6</v>
      </c>
      <c r="U9" s="27">
        <v>4247.2</v>
      </c>
      <c r="V9" s="27">
        <v>38063.800000000003</v>
      </c>
      <c r="W9" s="13"/>
      <c r="X9" s="30"/>
      <c r="Y9" s="30"/>
      <c r="Z9" s="31"/>
      <c r="AA9" s="6"/>
      <c r="AB9" s="6"/>
      <c r="AC9" s="31"/>
      <c r="AD9" s="1"/>
    </row>
    <row r="10" spans="1:30" ht="25.5" x14ac:dyDescent="0.25">
      <c r="A10" s="23" t="s">
        <v>40</v>
      </c>
      <c r="B10" s="24" t="s">
        <v>43</v>
      </c>
      <c r="C10" s="25" t="s">
        <v>44</v>
      </c>
      <c r="D10" s="26">
        <v>2143</v>
      </c>
      <c r="E10" s="26">
        <v>2143</v>
      </c>
      <c r="F10" s="26">
        <v>0</v>
      </c>
      <c r="G10" s="27">
        <v>0</v>
      </c>
      <c r="H10" s="27">
        <v>34259.699999999997</v>
      </c>
      <c r="I10" s="27">
        <v>8196.0540000000001</v>
      </c>
      <c r="J10" s="28">
        <v>2.35</v>
      </c>
      <c r="K10" s="28">
        <v>0.86329999999999996</v>
      </c>
      <c r="L10" s="29">
        <v>1.4731106</v>
      </c>
      <c r="M10" s="28">
        <v>0.58599999999999997</v>
      </c>
      <c r="N10" s="26">
        <v>0</v>
      </c>
      <c r="O10" s="28">
        <v>5568.7293</v>
      </c>
      <c r="P10" s="27">
        <v>5568.7</v>
      </c>
      <c r="Q10" s="27">
        <v>4842.3</v>
      </c>
      <c r="R10" s="26">
        <v>0</v>
      </c>
      <c r="S10" s="27">
        <v>726.4</v>
      </c>
      <c r="T10" s="27">
        <v>726.4</v>
      </c>
      <c r="U10" s="27">
        <v>1156.5</v>
      </c>
      <c r="V10" s="27">
        <v>5568.7</v>
      </c>
      <c r="W10" s="13"/>
      <c r="X10" s="30"/>
      <c r="Y10" s="30"/>
      <c r="Z10" s="31"/>
      <c r="AA10" s="6"/>
      <c r="AB10" s="6"/>
      <c r="AC10" s="31"/>
      <c r="AD10" s="1"/>
    </row>
    <row r="11" spans="1:30" x14ac:dyDescent="0.25">
      <c r="A11" s="23" t="s">
        <v>40</v>
      </c>
      <c r="B11" s="24" t="s">
        <v>45</v>
      </c>
      <c r="C11" s="25" t="s">
        <v>46</v>
      </c>
      <c r="D11" s="26">
        <v>3521</v>
      </c>
      <c r="E11" s="26">
        <v>3521</v>
      </c>
      <c r="F11" s="26">
        <v>0</v>
      </c>
      <c r="G11" s="27">
        <v>0</v>
      </c>
      <c r="H11" s="27">
        <v>34259.699999999997</v>
      </c>
      <c r="I11" s="27">
        <v>10926.183999999999</v>
      </c>
      <c r="J11" s="28">
        <v>2.35</v>
      </c>
      <c r="K11" s="28">
        <v>0.70050000000000001</v>
      </c>
      <c r="L11" s="29">
        <v>0.92724700000000004</v>
      </c>
      <c r="M11" s="28">
        <v>0.75549999999999995</v>
      </c>
      <c r="N11" s="26">
        <v>0</v>
      </c>
      <c r="O11" s="28">
        <v>5205.7821000000004</v>
      </c>
      <c r="P11" s="27">
        <v>5205.8</v>
      </c>
      <c r="Q11" s="27">
        <v>4679.2</v>
      </c>
      <c r="R11" s="26">
        <v>0</v>
      </c>
      <c r="S11" s="27">
        <v>526.6</v>
      </c>
      <c r="T11" s="27">
        <v>526.6</v>
      </c>
      <c r="U11" s="27">
        <v>838.4</v>
      </c>
      <c r="V11" s="27">
        <v>5205.8</v>
      </c>
      <c r="W11" s="13"/>
      <c r="X11" s="30"/>
      <c r="Y11" s="30"/>
      <c r="Z11" s="31"/>
      <c r="AA11" s="6"/>
      <c r="AB11" s="6"/>
      <c r="AC11" s="31"/>
      <c r="AD11" s="1"/>
    </row>
    <row r="12" spans="1:30" x14ac:dyDescent="0.25">
      <c r="A12" s="23" t="s">
        <v>40</v>
      </c>
      <c r="B12" s="24" t="s">
        <v>47</v>
      </c>
      <c r="C12" s="25" t="s">
        <v>48</v>
      </c>
      <c r="D12" s="26">
        <v>2233</v>
      </c>
      <c r="E12" s="26">
        <v>2233</v>
      </c>
      <c r="F12" s="26">
        <v>0</v>
      </c>
      <c r="G12" s="27">
        <v>0</v>
      </c>
      <c r="H12" s="27">
        <v>34259.699999999997</v>
      </c>
      <c r="I12" s="27">
        <v>5138.8890000000001</v>
      </c>
      <c r="J12" s="28">
        <v>2.35</v>
      </c>
      <c r="K12" s="28">
        <v>0.51949999999999996</v>
      </c>
      <c r="L12" s="29">
        <v>0.9280775</v>
      </c>
      <c r="M12" s="28">
        <v>0.55979999999999996</v>
      </c>
      <c r="N12" s="26">
        <v>0</v>
      </c>
      <c r="O12" s="28">
        <v>3710.0052000000001</v>
      </c>
      <c r="P12" s="27">
        <v>3710</v>
      </c>
      <c r="Q12" s="27">
        <v>3423.9</v>
      </c>
      <c r="R12" s="26">
        <v>0</v>
      </c>
      <c r="S12" s="27">
        <v>286.10000000000002</v>
      </c>
      <c r="T12" s="27">
        <v>286.10000000000002</v>
      </c>
      <c r="U12" s="27">
        <v>455.5</v>
      </c>
      <c r="V12" s="27">
        <v>3710</v>
      </c>
      <c r="W12" s="13"/>
      <c r="X12" s="30"/>
      <c r="Y12" s="30"/>
      <c r="Z12" s="31"/>
      <c r="AA12" s="6"/>
      <c r="AB12" s="6"/>
      <c r="AC12" s="31"/>
      <c r="AD12" s="1"/>
    </row>
    <row r="13" spans="1:30" x14ac:dyDescent="0.25">
      <c r="A13" s="23" t="s">
        <v>40</v>
      </c>
      <c r="B13" s="24" t="s">
        <v>49</v>
      </c>
      <c r="C13" s="25" t="s">
        <v>50</v>
      </c>
      <c r="D13" s="26">
        <v>4691</v>
      </c>
      <c r="E13" s="26">
        <v>4691</v>
      </c>
      <c r="F13" s="26">
        <v>0</v>
      </c>
      <c r="G13" s="27">
        <v>0</v>
      </c>
      <c r="H13" s="27">
        <v>34259.699999999997</v>
      </c>
      <c r="I13" s="27">
        <v>12264.995999999999</v>
      </c>
      <c r="J13" s="28">
        <v>2.35</v>
      </c>
      <c r="K13" s="28">
        <v>0.59019999999999995</v>
      </c>
      <c r="L13" s="29">
        <v>0.92724700000000004</v>
      </c>
      <c r="M13" s="28">
        <v>0.63649999999999995</v>
      </c>
      <c r="N13" s="26">
        <v>0</v>
      </c>
      <c r="O13" s="28">
        <v>7453.2377999999999</v>
      </c>
      <c r="P13" s="27">
        <v>7453.2</v>
      </c>
      <c r="Q13" s="27">
        <v>6906</v>
      </c>
      <c r="R13" s="26">
        <v>0</v>
      </c>
      <c r="S13" s="27">
        <v>547.20000000000005</v>
      </c>
      <c r="T13" s="27">
        <v>547.20000000000005</v>
      </c>
      <c r="U13" s="27">
        <v>871.2</v>
      </c>
      <c r="V13" s="27">
        <v>7453.2</v>
      </c>
      <c r="W13" s="13"/>
      <c r="X13" s="30"/>
      <c r="Y13" s="30"/>
      <c r="Z13" s="31"/>
      <c r="AA13" s="6"/>
      <c r="AB13" s="6"/>
      <c r="AC13" s="31"/>
      <c r="AD13" s="1"/>
    </row>
    <row r="14" spans="1:30" ht="25.5" x14ac:dyDescent="0.25">
      <c r="A14" s="23" t="s">
        <v>40</v>
      </c>
      <c r="B14" s="24" t="s">
        <v>51</v>
      </c>
      <c r="C14" s="25" t="s">
        <v>52</v>
      </c>
      <c r="D14" s="26">
        <v>6234</v>
      </c>
      <c r="E14" s="26">
        <v>6234</v>
      </c>
      <c r="F14" s="26">
        <v>0</v>
      </c>
      <c r="G14" s="27">
        <v>0</v>
      </c>
      <c r="H14" s="27">
        <v>34259.699999999997</v>
      </c>
      <c r="I14" s="27">
        <v>26764.217000000001</v>
      </c>
      <c r="J14" s="28">
        <v>2.35</v>
      </c>
      <c r="K14" s="28">
        <v>0.96919999999999995</v>
      </c>
      <c r="L14" s="29">
        <v>1.0047478000000001</v>
      </c>
      <c r="M14" s="28">
        <v>0.96460000000000001</v>
      </c>
      <c r="N14" s="26">
        <v>0</v>
      </c>
      <c r="O14" s="28">
        <v>8677.5884000000005</v>
      </c>
      <c r="P14" s="27">
        <v>8677.6</v>
      </c>
      <c r="Q14" s="27">
        <v>6949.8</v>
      </c>
      <c r="R14" s="26">
        <v>0</v>
      </c>
      <c r="S14" s="27">
        <v>1727.8</v>
      </c>
      <c r="T14" s="27">
        <v>1727.8</v>
      </c>
      <c r="U14" s="27">
        <v>2750.9</v>
      </c>
      <c r="V14" s="27">
        <v>8677.6</v>
      </c>
      <c r="W14" s="13"/>
      <c r="X14" s="30"/>
      <c r="Y14" s="30"/>
      <c r="Z14" s="31"/>
      <c r="AA14" s="6"/>
      <c r="AB14" s="6"/>
      <c r="AC14" s="31"/>
      <c r="AD14" s="1"/>
    </row>
    <row r="15" spans="1:30" x14ac:dyDescent="0.25">
      <c r="A15" s="23" t="s">
        <v>40</v>
      </c>
      <c r="B15" s="24" t="s">
        <v>53</v>
      </c>
      <c r="C15" s="25" t="s">
        <v>54</v>
      </c>
      <c r="D15" s="26">
        <v>3988</v>
      </c>
      <c r="E15" s="26">
        <v>3988</v>
      </c>
      <c r="F15" s="26">
        <v>0</v>
      </c>
      <c r="G15" s="27">
        <v>0</v>
      </c>
      <c r="H15" s="27">
        <v>34259.699999999997</v>
      </c>
      <c r="I15" s="27">
        <v>6201.8050000000003</v>
      </c>
      <c r="J15" s="28">
        <v>2.35</v>
      </c>
      <c r="K15" s="28">
        <v>0.35099999999999998</v>
      </c>
      <c r="L15" s="29">
        <v>1.1130263</v>
      </c>
      <c r="M15" s="28">
        <v>0.31540000000000001</v>
      </c>
      <c r="N15" s="26">
        <v>0</v>
      </c>
      <c r="O15" s="28">
        <v>9031.0784999999996</v>
      </c>
      <c r="P15" s="27">
        <v>9031.1</v>
      </c>
      <c r="Q15" s="27">
        <v>8411.7999999999993</v>
      </c>
      <c r="R15" s="26">
        <v>0</v>
      </c>
      <c r="S15" s="27">
        <v>619.29999999999995</v>
      </c>
      <c r="T15" s="27">
        <v>619.29999999999995</v>
      </c>
      <c r="U15" s="27">
        <v>986</v>
      </c>
      <c r="V15" s="27">
        <v>9031.1</v>
      </c>
      <c r="W15" s="13"/>
      <c r="X15" s="30"/>
      <c r="Y15" s="30"/>
      <c r="Z15" s="31"/>
      <c r="AA15" s="6"/>
      <c r="AB15" s="6"/>
      <c r="AC15" s="31"/>
      <c r="AD15" s="1"/>
    </row>
    <row r="16" spans="1:30" x14ac:dyDescent="0.25">
      <c r="A16" s="23" t="s">
        <v>40</v>
      </c>
      <c r="B16" s="24" t="s">
        <v>55</v>
      </c>
      <c r="C16" s="25" t="s">
        <v>56</v>
      </c>
      <c r="D16" s="26">
        <v>9836</v>
      </c>
      <c r="E16" s="26">
        <v>9836</v>
      </c>
      <c r="F16" s="26">
        <v>0</v>
      </c>
      <c r="G16" s="27">
        <v>0</v>
      </c>
      <c r="H16" s="27">
        <v>34259.699999999997</v>
      </c>
      <c r="I16" s="27">
        <v>44403.516000000003</v>
      </c>
      <c r="J16" s="28">
        <v>2.35</v>
      </c>
      <c r="K16" s="28">
        <v>1.0190999999999999</v>
      </c>
      <c r="L16" s="29">
        <v>1.042869</v>
      </c>
      <c r="M16" s="28">
        <v>0.97719999999999996</v>
      </c>
      <c r="N16" s="26">
        <v>0</v>
      </c>
      <c r="O16" s="28">
        <v>14081.714900000001</v>
      </c>
      <c r="P16" s="27">
        <v>14081.7</v>
      </c>
      <c r="Q16" s="27">
        <v>15091.2</v>
      </c>
      <c r="R16" s="26">
        <v>0</v>
      </c>
      <c r="S16" s="27">
        <v>-1009.5</v>
      </c>
      <c r="T16" s="27">
        <v>0</v>
      </c>
      <c r="U16" s="27">
        <v>0</v>
      </c>
      <c r="V16" s="27">
        <v>15091.2</v>
      </c>
      <c r="W16" s="13"/>
      <c r="X16" s="30"/>
      <c r="Y16" s="30"/>
      <c r="Z16" s="31"/>
      <c r="AA16" s="6"/>
      <c r="AB16" s="6"/>
      <c r="AC16" s="31"/>
      <c r="AD16" s="1"/>
    </row>
    <row r="17" spans="1:30" x14ac:dyDescent="0.25">
      <c r="A17" s="23" t="s">
        <v>40</v>
      </c>
      <c r="B17" s="24" t="s">
        <v>57</v>
      </c>
      <c r="C17" s="25" t="s">
        <v>58</v>
      </c>
      <c r="D17" s="26">
        <v>3415</v>
      </c>
      <c r="E17" s="26">
        <v>3415</v>
      </c>
      <c r="F17" s="26">
        <v>0</v>
      </c>
      <c r="G17" s="27">
        <v>0</v>
      </c>
      <c r="H17" s="27">
        <v>34259.699999999997</v>
      </c>
      <c r="I17" s="27">
        <v>15024.423000000001</v>
      </c>
      <c r="J17" s="28">
        <v>2.35</v>
      </c>
      <c r="K17" s="28">
        <v>0.99309999999999998</v>
      </c>
      <c r="L17" s="29">
        <v>1.1567586999999999</v>
      </c>
      <c r="M17" s="28">
        <v>0.85850000000000004</v>
      </c>
      <c r="N17" s="26">
        <v>0</v>
      </c>
      <c r="O17" s="28">
        <v>5891.9186</v>
      </c>
      <c r="P17" s="27">
        <v>5891.9</v>
      </c>
      <c r="Q17" s="27">
        <v>5191.8999999999996</v>
      </c>
      <c r="R17" s="26">
        <v>0</v>
      </c>
      <c r="S17" s="27">
        <v>700</v>
      </c>
      <c r="T17" s="27">
        <v>700</v>
      </c>
      <c r="U17" s="27">
        <v>1114.5</v>
      </c>
      <c r="V17" s="27">
        <v>5891.9</v>
      </c>
      <c r="W17" s="13"/>
      <c r="X17" s="30"/>
      <c r="Y17" s="30"/>
      <c r="Z17" s="31"/>
      <c r="AA17" s="6"/>
      <c r="AB17" s="6"/>
      <c r="AC17" s="31"/>
      <c r="AD17" s="1"/>
    </row>
    <row r="18" spans="1:30" x14ac:dyDescent="0.25">
      <c r="A18" s="23" t="s">
        <v>40</v>
      </c>
      <c r="B18" s="24" t="s">
        <v>59</v>
      </c>
      <c r="C18" s="25" t="s">
        <v>60</v>
      </c>
      <c r="D18" s="26">
        <v>12230</v>
      </c>
      <c r="E18" s="26">
        <v>12230</v>
      </c>
      <c r="F18" s="26">
        <v>0</v>
      </c>
      <c r="G18" s="27">
        <v>0</v>
      </c>
      <c r="H18" s="27">
        <v>34259.699999999997</v>
      </c>
      <c r="I18" s="27">
        <v>61112.281000000003</v>
      </c>
      <c r="J18" s="28">
        <v>2.35</v>
      </c>
      <c r="K18" s="28">
        <v>1.1279999999999999</v>
      </c>
      <c r="L18" s="29">
        <v>0.95685880000000001</v>
      </c>
      <c r="M18" s="28">
        <v>1.1789000000000001</v>
      </c>
      <c r="N18" s="26">
        <v>0</v>
      </c>
      <c r="O18" s="28">
        <v>13704.660900000001</v>
      </c>
      <c r="P18" s="27">
        <v>13704.7</v>
      </c>
      <c r="Q18" s="27">
        <v>10621</v>
      </c>
      <c r="R18" s="26">
        <v>0</v>
      </c>
      <c r="S18" s="27">
        <v>3083.7</v>
      </c>
      <c r="T18" s="27">
        <v>3083.7</v>
      </c>
      <c r="U18" s="27">
        <v>4909.7</v>
      </c>
      <c r="V18" s="27">
        <v>13704.7</v>
      </c>
      <c r="W18" s="13"/>
      <c r="X18" s="30"/>
      <c r="Y18" s="30"/>
      <c r="Z18" s="31"/>
      <c r="AA18" s="6"/>
      <c r="AB18" s="6"/>
      <c r="AC18" s="31"/>
      <c r="AD18" s="1"/>
    </row>
    <row r="19" spans="1:30" x14ac:dyDescent="0.25">
      <c r="A19" s="23" t="s">
        <v>40</v>
      </c>
      <c r="B19" s="24" t="s">
        <v>61</v>
      </c>
      <c r="C19" s="25" t="s">
        <v>62</v>
      </c>
      <c r="D19" s="26">
        <v>8058</v>
      </c>
      <c r="E19" s="26">
        <v>8058</v>
      </c>
      <c r="F19" s="26">
        <v>0</v>
      </c>
      <c r="G19" s="27">
        <v>0</v>
      </c>
      <c r="H19" s="27">
        <v>34259.699999999997</v>
      </c>
      <c r="I19" s="27">
        <v>46247.334999999999</v>
      </c>
      <c r="J19" s="28">
        <v>2.35</v>
      </c>
      <c r="K19" s="28">
        <v>1.2956000000000001</v>
      </c>
      <c r="L19" s="29">
        <v>0.99029639999999997</v>
      </c>
      <c r="M19" s="28">
        <v>1.3083</v>
      </c>
      <c r="N19" s="26">
        <v>0</v>
      </c>
      <c r="O19" s="28">
        <v>8312.5663999999997</v>
      </c>
      <c r="P19" s="27">
        <v>8312.6</v>
      </c>
      <c r="Q19" s="27">
        <v>5609.7</v>
      </c>
      <c r="R19" s="26">
        <v>0</v>
      </c>
      <c r="S19" s="27">
        <v>2702.9</v>
      </c>
      <c r="T19" s="27">
        <v>2702.9</v>
      </c>
      <c r="U19" s="27">
        <v>4303.3999999999996</v>
      </c>
      <c r="V19" s="27">
        <v>8312.6</v>
      </c>
      <c r="W19" s="13"/>
      <c r="X19" s="30"/>
      <c r="Y19" s="30"/>
      <c r="Z19" s="31"/>
      <c r="AA19" s="6"/>
      <c r="AB19" s="6"/>
      <c r="AC19" s="31"/>
      <c r="AD19" s="1"/>
    </row>
    <row r="20" spans="1:30" x14ac:dyDescent="0.25">
      <c r="A20" s="23" t="s">
        <v>40</v>
      </c>
      <c r="B20" s="24" t="s">
        <v>63</v>
      </c>
      <c r="C20" s="25" t="s">
        <v>64</v>
      </c>
      <c r="D20" s="26">
        <v>7684</v>
      </c>
      <c r="E20" s="26">
        <v>7684</v>
      </c>
      <c r="F20" s="26">
        <v>0</v>
      </c>
      <c r="G20" s="27">
        <v>0</v>
      </c>
      <c r="H20" s="27">
        <v>34259.699999999997</v>
      </c>
      <c r="I20" s="27">
        <v>31033.678</v>
      </c>
      <c r="J20" s="28">
        <v>2.35</v>
      </c>
      <c r="K20" s="28">
        <v>0.91169999999999995</v>
      </c>
      <c r="L20" s="29">
        <v>0.94366939999999999</v>
      </c>
      <c r="M20" s="28">
        <v>0.96609999999999996</v>
      </c>
      <c r="N20" s="26">
        <v>0</v>
      </c>
      <c r="O20" s="28">
        <v>10034.874299999999</v>
      </c>
      <c r="P20" s="27">
        <v>10034.9</v>
      </c>
      <c r="Q20" s="27">
        <v>8996.9</v>
      </c>
      <c r="R20" s="26">
        <v>0</v>
      </c>
      <c r="S20" s="27">
        <v>1038</v>
      </c>
      <c r="T20" s="27">
        <v>1038</v>
      </c>
      <c r="U20" s="27">
        <v>1652.6</v>
      </c>
      <c r="V20" s="27">
        <v>10034.9</v>
      </c>
      <c r="W20" s="13"/>
      <c r="X20" s="30"/>
      <c r="Y20" s="30"/>
      <c r="Z20" s="31"/>
      <c r="AA20" s="6"/>
      <c r="AB20" s="6"/>
      <c r="AC20" s="31"/>
      <c r="AD20" s="1"/>
    </row>
    <row r="21" spans="1:30" x14ac:dyDescent="0.25">
      <c r="A21" s="23" t="s">
        <v>40</v>
      </c>
      <c r="B21" s="24" t="s">
        <v>65</v>
      </c>
      <c r="C21" s="25" t="s">
        <v>66</v>
      </c>
      <c r="D21" s="26">
        <v>2652</v>
      </c>
      <c r="E21" s="26">
        <v>2652</v>
      </c>
      <c r="F21" s="26">
        <v>0</v>
      </c>
      <c r="G21" s="27">
        <v>0</v>
      </c>
      <c r="H21" s="27">
        <v>34259.699999999997</v>
      </c>
      <c r="I21" s="27">
        <v>12938.359</v>
      </c>
      <c r="J21" s="28">
        <v>2.35</v>
      </c>
      <c r="K21" s="28">
        <v>1.1012999999999999</v>
      </c>
      <c r="L21" s="29">
        <v>1.0754809000000001</v>
      </c>
      <c r="M21" s="28">
        <v>1.024</v>
      </c>
      <c r="N21" s="26">
        <v>0</v>
      </c>
      <c r="O21" s="28">
        <v>3781.9845</v>
      </c>
      <c r="P21" s="27">
        <v>3782</v>
      </c>
      <c r="Q21" s="27">
        <v>2766.6</v>
      </c>
      <c r="R21" s="26">
        <v>0</v>
      </c>
      <c r="S21" s="27">
        <v>1015.4</v>
      </c>
      <c r="T21" s="27">
        <v>1015.4</v>
      </c>
      <c r="U21" s="27">
        <v>1616.7</v>
      </c>
      <c r="V21" s="27">
        <v>3782</v>
      </c>
      <c r="W21" s="13"/>
      <c r="X21" s="30"/>
      <c r="Y21" s="30"/>
      <c r="Z21" s="31"/>
      <c r="AA21" s="6"/>
      <c r="AB21" s="6"/>
      <c r="AC21" s="31"/>
      <c r="AD21" s="1"/>
    </row>
    <row r="22" spans="1:30" x14ac:dyDescent="0.25">
      <c r="A22" s="23" t="s">
        <v>40</v>
      </c>
      <c r="B22" s="24" t="s">
        <v>67</v>
      </c>
      <c r="C22" s="25" t="s">
        <v>68</v>
      </c>
      <c r="D22" s="26">
        <v>4799</v>
      </c>
      <c r="E22" s="26">
        <v>4799</v>
      </c>
      <c r="F22" s="26">
        <v>0</v>
      </c>
      <c r="G22" s="27">
        <v>0</v>
      </c>
      <c r="H22" s="27">
        <v>34259.699999999997</v>
      </c>
      <c r="I22" s="27">
        <v>23561.454000000002</v>
      </c>
      <c r="J22" s="28">
        <v>2.35</v>
      </c>
      <c r="K22" s="28">
        <v>1.1083000000000001</v>
      </c>
      <c r="L22" s="29">
        <v>0.98367890000000002</v>
      </c>
      <c r="M22" s="28">
        <v>1.1267</v>
      </c>
      <c r="N22" s="26">
        <v>0</v>
      </c>
      <c r="O22" s="28">
        <v>5774.8018000000002</v>
      </c>
      <c r="P22" s="27">
        <v>5774.8</v>
      </c>
      <c r="Q22" s="27">
        <v>4379.1000000000004</v>
      </c>
      <c r="R22" s="26">
        <v>0</v>
      </c>
      <c r="S22" s="27">
        <v>1395.7</v>
      </c>
      <c r="T22" s="27">
        <v>1395.7</v>
      </c>
      <c r="U22" s="27">
        <v>2222.1</v>
      </c>
      <c r="V22" s="27">
        <v>5774.8</v>
      </c>
      <c r="W22" s="13"/>
      <c r="X22" s="30"/>
      <c r="Y22" s="30"/>
      <c r="Z22" s="31"/>
      <c r="AA22" s="6"/>
      <c r="AB22" s="6"/>
      <c r="AC22" s="31"/>
      <c r="AD22" s="1"/>
    </row>
    <row r="23" spans="1:30" x14ac:dyDescent="0.25">
      <c r="A23" s="23" t="s">
        <v>40</v>
      </c>
      <c r="B23" s="24" t="s">
        <v>69</v>
      </c>
      <c r="C23" s="25" t="s">
        <v>70</v>
      </c>
      <c r="D23" s="26">
        <v>3270</v>
      </c>
      <c r="E23" s="26">
        <v>3270</v>
      </c>
      <c r="F23" s="26">
        <v>0</v>
      </c>
      <c r="G23" s="27">
        <v>0</v>
      </c>
      <c r="H23" s="27">
        <v>34259.699999999997</v>
      </c>
      <c r="I23" s="27">
        <v>14640.369000000001</v>
      </c>
      <c r="J23" s="28">
        <v>2.35</v>
      </c>
      <c r="K23" s="28">
        <v>1.0106999999999999</v>
      </c>
      <c r="L23" s="29">
        <v>1.1892951</v>
      </c>
      <c r="M23" s="28">
        <v>0.8498</v>
      </c>
      <c r="N23" s="26">
        <v>0</v>
      </c>
      <c r="O23" s="28">
        <v>5834.2703000000001</v>
      </c>
      <c r="P23" s="27">
        <v>5834.3</v>
      </c>
      <c r="Q23" s="27">
        <v>5403.1</v>
      </c>
      <c r="R23" s="26">
        <v>0</v>
      </c>
      <c r="S23" s="27">
        <v>431.2</v>
      </c>
      <c r="T23" s="27">
        <v>431.2</v>
      </c>
      <c r="U23" s="27">
        <v>686.5</v>
      </c>
      <c r="V23" s="27">
        <v>5834.3</v>
      </c>
      <c r="W23" s="13"/>
      <c r="X23" s="30"/>
      <c r="Y23" s="30"/>
      <c r="Z23" s="31"/>
      <c r="AA23" s="6"/>
      <c r="AB23" s="6"/>
      <c r="AC23" s="31"/>
      <c r="AD23" s="1"/>
    </row>
    <row r="24" spans="1:30" x14ac:dyDescent="0.25">
      <c r="A24" s="23" t="s">
        <v>40</v>
      </c>
      <c r="B24" s="24" t="s">
        <v>71</v>
      </c>
      <c r="C24" s="25" t="s">
        <v>72</v>
      </c>
      <c r="D24" s="26">
        <v>15302</v>
      </c>
      <c r="E24" s="26">
        <v>15302</v>
      </c>
      <c r="F24" s="26">
        <v>0</v>
      </c>
      <c r="G24" s="27">
        <v>0</v>
      </c>
      <c r="H24" s="27">
        <v>34259.699999999997</v>
      </c>
      <c r="I24" s="27">
        <v>82344.892000000007</v>
      </c>
      <c r="J24" s="28">
        <v>2.35</v>
      </c>
      <c r="K24" s="28">
        <v>1.2148000000000001</v>
      </c>
      <c r="L24" s="29">
        <v>0.9292667</v>
      </c>
      <c r="M24" s="28">
        <v>1.3072999999999999</v>
      </c>
      <c r="N24" s="26">
        <v>0</v>
      </c>
      <c r="O24" s="28">
        <v>14826.8176</v>
      </c>
      <c r="P24" s="27">
        <v>14826.8</v>
      </c>
      <c r="Q24" s="27">
        <v>13416</v>
      </c>
      <c r="R24" s="26">
        <v>0</v>
      </c>
      <c r="S24" s="27">
        <v>1410.8</v>
      </c>
      <c r="T24" s="27">
        <v>1410.8</v>
      </c>
      <c r="U24" s="27">
        <v>2246.1999999999998</v>
      </c>
      <c r="V24" s="27">
        <v>14826.8</v>
      </c>
      <c r="W24" s="13"/>
      <c r="X24" s="30"/>
      <c r="Y24" s="30"/>
      <c r="Z24" s="31"/>
      <c r="AA24" s="6"/>
      <c r="AB24" s="6"/>
      <c r="AC24" s="31"/>
      <c r="AD24" s="1"/>
    </row>
    <row r="25" spans="1:30" x14ac:dyDescent="0.25">
      <c r="A25" s="23" t="s">
        <v>40</v>
      </c>
      <c r="B25" s="24" t="s">
        <v>73</v>
      </c>
      <c r="C25" s="25" t="s">
        <v>74</v>
      </c>
      <c r="D25" s="26">
        <v>2915</v>
      </c>
      <c r="E25" s="26">
        <v>2915</v>
      </c>
      <c r="F25" s="26">
        <v>0</v>
      </c>
      <c r="G25" s="27">
        <v>0</v>
      </c>
      <c r="H25" s="27">
        <v>34259.699999999997</v>
      </c>
      <c r="I25" s="27">
        <v>39920.743999999999</v>
      </c>
      <c r="J25" s="28">
        <v>2.35</v>
      </c>
      <c r="K25" s="28">
        <v>3.0914999999999999</v>
      </c>
      <c r="L25" s="29">
        <v>1.1514618999999999</v>
      </c>
      <c r="M25" s="28">
        <v>2.6848000000000001</v>
      </c>
      <c r="N25" s="26">
        <v>0</v>
      </c>
      <c r="O25" s="28">
        <v>0</v>
      </c>
      <c r="P25" s="27">
        <v>0</v>
      </c>
      <c r="Q25" s="27">
        <v>121.4</v>
      </c>
      <c r="R25" s="26">
        <v>0</v>
      </c>
      <c r="S25" s="27">
        <v>-121.4</v>
      </c>
      <c r="T25" s="27">
        <v>0</v>
      </c>
      <c r="U25" s="27">
        <v>0</v>
      </c>
      <c r="V25" s="27">
        <v>121.4</v>
      </c>
      <c r="W25" s="13"/>
      <c r="X25" s="30"/>
      <c r="Y25" s="30"/>
      <c r="Z25" s="31"/>
      <c r="AA25" s="6"/>
      <c r="AB25" s="6"/>
      <c r="AC25" s="31"/>
      <c r="AD25" s="1"/>
    </row>
    <row r="26" spans="1:30" x14ac:dyDescent="0.25">
      <c r="A26" s="23" t="s">
        <v>40</v>
      </c>
      <c r="B26" s="24" t="s">
        <v>75</v>
      </c>
      <c r="C26" s="25" t="s">
        <v>76</v>
      </c>
      <c r="D26" s="26">
        <v>6477</v>
      </c>
      <c r="E26" s="26">
        <v>6477</v>
      </c>
      <c r="F26" s="26">
        <v>0</v>
      </c>
      <c r="G26" s="27">
        <v>0</v>
      </c>
      <c r="H26" s="27">
        <v>34259.699999999997</v>
      </c>
      <c r="I26" s="27">
        <v>38267.307999999997</v>
      </c>
      <c r="J26" s="28">
        <v>2.35</v>
      </c>
      <c r="K26" s="28">
        <v>1.3337000000000001</v>
      </c>
      <c r="L26" s="29">
        <v>1.0483117</v>
      </c>
      <c r="M26" s="28">
        <v>1.2722</v>
      </c>
      <c r="N26" s="26">
        <v>0</v>
      </c>
      <c r="O26" s="28">
        <v>7318.1702999999998</v>
      </c>
      <c r="P26" s="27">
        <v>7318.2</v>
      </c>
      <c r="Q26" s="27">
        <v>7392.8</v>
      </c>
      <c r="R26" s="26">
        <v>0</v>
      </c>
      <c r="S26" s="27">
        <v>-74.599999999999994</v>
      </c>
      <c r="T26" s="27">
        <v>0</v>
      </c>
      <c r="U26" s="27">
        <v>0</v>
      </c>
      <c r="V26" s="27">
        <v>7392.8</v>
      </c>
      <c r="W26" s="13"/>
      <c r="X26" s="30"/>
      <c r="Y26" s="30"/>
      <c r="Z26" s="31"/>
      <c r="AA26" s="6"/>
      <c r="AB26" s="6"/>
      <c r="AC26" s="31"/>
      <c r="AD26" s="1"/>
    </row>
    <row r="27" spans="1:30" x14ac:dyDescent="0.25">
      <c r="A27" s="23" t="s">
        <v>40</v>
      </c>
      <c r="B27" s="24" t="s">
        <v>77</v>
      </c>
      <c r="C27" s="25" t="s">
        <v>78</v>
      </c>
      <c r="D27" s="26">
        <v>24061</v>
      </c>
      <c r="E27" s="26">
        <v>24061</v>
      </c>
      <c r="F27" s="26">
        <v>0</v>
      </c>
      <c r="G27" s="27">
        <v>0</v>
      </c>
      <c r="H27" s="27">
        <v>34259.699999999997</v>
      </c>
      <c r="I27" s="27">
        <v>109379.719</v>
      </c>
      <c r="J27" s="28">
        <v>2.35</v>
      </c>
      <c r="K27" s="28">
        <v>1.0262</v>
      </c>
      <c r="L27" s="29">
        <v>0.94370889999999996</v>
      </c>
      <c r="M27" s="28">
        <v>1.0873999999999999</v>
      </c>
      <c r="N27" s="26">
        <v>0</v>
      </c>
      <c r="O27" s="28">
        <v>28669.327700000002</v>
      </c>
      <c r="P27" s="27">
        <v>28669.3</v>
      </c>
      <c r="Q27" s="27">
        <v>29118</v>
      </c>
      <c r="R27" s="26">
        <v>0</v>
      </c>
      <c r="S27" s="27">
        <v>-448.7</v>
      </c>
      <c r="T27" s="27">
        <v>0</v>
      </c>
      <c r="U27" s="27">
        <v>0</v>
      </c>
      <c r="V27" s="27">
        <v>29118</v>
      </c>
      <c r="W27" s="13"/>
      <c r="X27" s="30"/>
      <c r="Y27" s="30"/>
      <c r="Z27" s="31"/>
      <c r="AA27" s="6"/>
      <c r="AB27" s="6"/>
      <c r="AC27" s="31"/>
      <c r="AD27" s="1"/>
    </row>
    <row r="28" spans="1:30" x14ac:dyDescent="0.25">
      <c r="A28" s="23" t="s">
        <v>40</v>
      </c>
      <c r="B28" s="24" t="s">
        <v>79</v>
      </c>
      <c r="C28" s="25" t="s">
        <v>80</v>
      </c>
      <c r="D28" s="26">
        <v>4882</v>
      </c>
      <c r="E28" s="26">
        <v>4882</v>
      </c>
      <c r="F28" s="26">
        <v>0</v>
      </c>
      <c r="G28" s="27">
        <v>0</v>
      </c>
      <c r="H28" s="27">
        <v>34259.699999999997</v>
      </c>
      <c r="I28" s="27">
        <v>22870.541000000001</v>
      </c>
      <c r="J28" s="28">
        <v>2.35</v>
      </c>
      <c r="K28" s="28">
        <v>1.0575000000000001</v>
      </c>
      <c r="L28" s="29">
        <v>0.91395839999999995</v>
      </c>
      <c r="M28" s="28">
        <v>1.1571</v>
      </c>
      <c r="N28" s="26">
        <v>0</v>
      </c>
      <c r="O28" s="28">
        <v>5322.6540999999997</v>
      </c>
      <c r="P28" s="27">
        <v>5322.7</v>
      </c>
      <c r="Q28" s="27">
        <v>4319.5</v>
      </c>
      <c r="R28" s="26">
        <v>0</v>
      </c>
      <c r="S28" s="27">
        <v>1003.2</v>
      </c>
      <c r="T28" s="27">
        <v>1003.2</v>
      </c>
      <c r="U28" s="27">
        <v>1597.2</v>
      </c>
      <c r="V28" s="27">
        <v>5322.7</v>
      </c>
      <c r="W28" s="13"/>
      <c r="X28" s="30"/>
      <c r="Y28" s="30"/>
      <c r="Z28" s="31"/>
      <c r="AA28" s="6"/>
      <c r="AB28" s="6"/>
      <c r="AC28" s="31"/>
      <c r="AD28" s="1"/>
    </row>
    <row r="29" spans="1:30" x14ac:dyDescent="0.25">
      <c r="A29" s="23" t="s">
        <v>40</v>
      </c>
      <c r="B29" s="24" t="s">
        <v>81</v>
      </c>
      <c r="C29" s="25" t="s">
        <v>82</v>
      </c>
      <c r="D29" s="26">
        <v>3048</v>
      </c>
      <c r="E29" s="26">
        <v>3048</v>
      </c>
      <c r="F29" s="26">
        <v>0</v>
      </c>
      <c r="G29" s="27">
        <v>0</v>
      </c>
      <c r="H29" s="27">
        <v>34259.699999999997</v>
      </c>
      <c r="I29" s="27">
        <v>6928.83</v>
      </c>
      <c r="J29" s="28">
        <v>2.35</v>
      </c>
      <c r="K29" s="28">
        <v>0.51319999999999999</v>
      </c>
      <c r="L29" s="29">
        <v>1.6068534999999999</v>
      </c>
      <c r="M29" s="28">
        <v>0.31940000000000002</v>
      </c>
      <c r="N29" s="26">
        <v>0</v>
      </c>
      <c r="O29" s="28">
        <v>9945.2482</v>
      </c>
      <c r="P29" s="27">
        <v>9945.2000000000007</v>
      </c>
      <c r="Q29" s="27">
        <v>8308.4</v>
      </c>
      <c r="R29" s="26">
        <v>0</v>
      </c>
      <c r="S29" s="27">
        <v>1636.8</v>
      </c>
      <c r="T29" s="27">
        <v>1636.8</v>
      </c>
      <c r="U29" s="27">
        <v>2606</v>
      </c>
      <c r="V29" s="27">
        <v>9945.2000000000007</v>
      </c>
      <c r="W29" s="13"/>
      <c r="X29" s="30"/>
      <c r="Y29" s="30"/>
      <c r="Z29" s="31"/>
      <c r="AA29" s="6"/>
      <c r="AB29" s="6"/>
      <c r="AC29" s="31"/>
      <c r="AD29" s="1"/>
    </row>
    <row r="30" spans="1:30" x14ac:dyDescent="0.25">
      <c r="A30" s="23" t="s">
        <v>40</v>
      </c>
      <c r="B30" s="24" t="s">
        <v>83</v>
      </c>
      <c r="C30" s="25" t="s">
        <v>84</v>
      </c>
      <c r="D30" s="26">
        <v>3509</v>
      </c>
      <c r="E30" s="26">
        <v>3509</v>
      </c>
      <c r="F30" s="26">
        <v>0</v>
      </c>
      <c r="G30" s="27">
        <v>0</v>
      </c>
      <c r="H30" s="27">
        <v>34259.699999999997</v>
      </c>
      <c r="I30" s="27">
        <v>7377.2730000000001</v>
      </c>
      <c r="J30" s="28">
        <v>2.35</v>
      </c>
      <c r="K30" s="28">
        <v>0.47460000000000002</v>
      </c>
      <c r="L30" s="29">
        <v>1.0945495000000001</v>
      </c>
      <c r="M30" s="28">
        <v>0.43359999999999999</v>
      </c>
      <c r="N30" s="26">
        <v>0</v>
      </c>
      <c r="O30" s="28">
        <v>7360.4597000000003</v>
      </c>
      <c r="P30" s="27">
        <v>7360.5</v>
      </c>
      <c r="Q30" s="27">
        <v>6480.3</v>
      </c>
      <c r="R30" s="26">
        <v>0</v>
      </c>
      <c r="S30" s="27">
        <v>880.2</v>
      </c>
      <c r="T30" s="27">
        <v>880.2</v>
      </c>
      <c r="U30" s="27">
        <v>1401.4</v>
      </c>
      <c r="V30" s="27">
        <v>7360.5</v>
      </c>
      <c r="W30" s="13"/>
      <c r="X30" s="30"/>
      <c r="Y30" s="30"/>
      <c r="Z30" s="31"/>
      <c r="AA30" s="6"/>
      <c r="AB30" s="6"/>
      <c r="AC30" s="31"/>
      <c r="AD30" s="1"/>
    </row>
    <row r="31" spans="1:30" x14ac:dyDescent="0.25">
      <c r="A31" s="23" t="s">
        <v>40</v>
      </c>
      <c r="B31" s="24" t="s">
        <v>85</v>
      </c>
      <c r="C31" s="25" t="s">
        <v>86</v>
      </c>
      <c r="D31" s="26">
        <v>12888</v>
      </c>
      <c r="E31" s="26">
        <v>12888</v>
      </c>
      <c r="F31" s="26">
        <v>0</v>
      </c>
      <c r="G31" s="27">
        <v>0</v>
      </c>
      <c r="H31" s="27">
        <v>34259.699999999997</v>
      </c>
      <c r="I31" s="27">
        <v>43813.565000000002</v>
      </c>
      <c r="J31" s="28">
        <v>2.35</v>
      </c>
      <c r="K31" s="28">
        <v>0.76739999999999997</v>
      </c>
      <c r="L31" s="29">
        <v>1.0282937999999999</v>
      </c>
      <c r="M31" s="28">
        <v>0.74629999999999996</v>
      </c>
      <c r="N31" s="26">
        <v>0</v>
      </c>
      <c r="O31" s="28">
        <v>21253.275600000001</v>
      </c>
      <c r="P31" s="27">
        <v>21253.3</v>
      </c>
      <c r="Q31" s="27">
        <v>21534.400000000001</v>
      </c>
      <c r="R31" s="26">
        <v>0</v>
      </c>
      <c r="S31" s="27">
        <v>-281.10000000000002</v>
      </c>
      <c r="T31" s="27">
        <v>0</v>
      </c>
      <c r="U31" s="27">
        <v>0</v>
      </c>
      <c r="V31" s="27">
        <v>21534.400000000001</v>
      </c>
      <c r="W31" s="13"/>
      <c r="X31" s="30"/>
      <c r="Y31" s="30"/>
      <c r="Z31" s="31"/>
      <c r="AA31" s="6"/>
      <c r="AB31" s="6"/>
      <c r="AC31" s="31"/>
      <c r="AD31" s="1"/>
    </row>
    <row r="32" spans="1:30" x14ac:dyDescent="0.25">
      <c r="A32" s="23" t="s">
        <v>40</v>
      </c>
      <c r="B32" s="24" t="s">
        <v>87</v>
      </c>
      <c r="C32" s="25" t="s">
        <v>88</v>
      </c>
      <c r="D32" s="26">
        <v>8154</v>
      </c>
      <c r="E32" s="26">
        <v>8154</v>
      </c>
      <c r="F32" s="26">
        <v>0</v>
      </c>
      <c r="G32" s="27">
        <v>0</v>
      </c>
      <c r="H32" s="27">
        <v>34259.699999999997</v>
      </c>
      <c r="I32" s="27">
        <v>23894.9</v>
      </c>
      <c r="J32" s="28">
        <v>2.35</v>
      </c>
      <c r="K32" s="28">
        <v>0.66149999999999998</v>
      </c>
      <c r="L32" s="29">
        <v>1.1648662000000001</v>
      </c>
      <c r="M32" s="28">
        <v>0.56789999999999996</v>
      </c>
      <c r="N32" s="26">
        <v>0</v>
      </c>
      <c r="O32" s="28">
        <v>16926.954300000001</v>
      </c>
      <c r="P32" s="27">
        <v>16927</v>
      </c>
      <c r="Q32" s="27">
        <v>14081.8</v>
      </c>
      <c r="R32" s="26">
        <v>0</v>
      </c>
      <c r="S32" s="27">
        <v>2845.2</v>
      </c>
      <c r="T32" s="27">
        <v>2845.2</v>
      </c>
      <c r="U32" s="27">
        <v>4529.8999999999996</v>
      </c>
      <c r="V32" s="27">
        <v>16927</v>
      </c>
      <c r="W32" s="13"/>
      <c r="X32" s="30"/>
      <c r="Y32" s="30"/>
      <c r="Z32" s="31"/>
      <c r="AA32" s="6"/>
      <c r="AB32" s="6"/>
      <c r="AC32" s="31"/>
      <c r="AD32" s="1"/>
    </row>
    <row r="33" spans="1:30" x14ac:dyDescent="0.25">
      <c r="A33" s="10"/>
      <c r="B33" s="32"/>
      <c r="C33" s="33" t="s">
        <v>89</v>
      </c>
      <c r="D33" s="34">
        <f ca="1">SUMIF(INDIRECT("R1C1",FALSE):INDIRECT("R65000C1",FALSE),"=1",INDIRECT("R1C[0]",FALSE):INDIRECT("R65000C[0]",FALSE))</f>
        <v>189354</v>
      </c>
      <c r="E33" s="34">
        <f ca="1">SUMIF(INDIRECT("R1C1",FALSE):INDIRECT("R65000C1",FALSE),"=1",INDIRECT("R1C[0]",FALSE):INDIRECT("R65000C[0]",FALSE))</f>
        <v>189354</v>
      </c>
      <c r="F33" s="34" t="s">
        <v>90</v>
      </c>
      <c r="G33" s="35">
        <f ca="1">SUMIF(INDIRECT("R1C1",FALSE):INDIRECT("R65000C1",FALSE),"=1",INDIRECT("R1C[0]",FALSE):INDIRECT("R65000C[0]",FALSE))</f>
        <v>0</v>
      </c>
      <c r="H33" s="35">
        <f ca="1">SUMIF(INDIRECT("R1C1",FALSE):INDIRECT("R65000C1",FALSE),"=1",INDIRECT("R1C[0]",FALSE):INDIRECT("R65000C[0]",FALSE))/COUNTIF(INDIRECT("R1C1",FALSE):INDIRECT("R65000C1",FALSE),"=1")</f>
        <v>34259.69999999999</v>
      </c>
      <c r="I33" s="35">
        <f ca="1">SUMIF(INDIRECT("R1C1",FALSE):INDIRECT("R65000C1",FALSE),"=1",INDIRECT("R1C[0]",FALSE):INDIRECT("R65000C[0]",FALSE))</f>
        <v>838824.20000000007</v>
      </c>
      <c r="J33" s="36">
        <f ca="1">SUMIF(INDIRECT("R1C1",FALSE):INDIRECT("R65000C1",FALSE),"=1",INDIRECT("R1C[0]",FALSE):INDIRECT("R65000C[0]",FALSE))/COUNTIF(INDIRECT("R1C1",FALSE):INDIRECT("R65000C1",FALSE),"=1")</f>
        <v>2.350000000000001</v>
      </c>
      <c r="K33" s="36" t="s">
        <v>90</v>
      </c>
      <c r="L33" s="37" t="s">
        <v>90</v>
      </c>
      <c r="M33" s="36" t="s">
        <v>90</v>
      </c>
      <c r="N33" s="34" t="s">
        <v>90</v>
      </c>
      <c r="O33" s="36">
        <f ca="1">SUMIF(INDIRECT("R1C1",FALSE):INDIRECT("R65000C1",FALSE),"=1",INDIRECT("R1C[0]",FALSE):INDIRECT("R65000C[0]",FALSE))</f>
        <v>256749.91930000001</v>
      </c>
      <c r="P33" s="35">
        <f ca="1">SUMIF(INDIRECT("R1C1",FALSE):INDIRECT("R65000C1",FALSE),"=1",INDIRECT("R1C[0]",FALSE):INDIRECT("R65000C[0]",FALSE))</f>
        <v>256750.09999999998</v>
      </c>
      <c r="Q33" s="35">
        <f ca="1">SUMIF(INDIRECT("R1C1",FALSE):INDIRECT("R65000C1",FALSE),"=1",INDIRECT("R1C[0]",FALSE):INDIRECT("R65000C[0]",FALSE))</f>
        <v>233441.29999999996</v>
      </c>
      <c r="R33" s="34" t="s">
        <v>90</v>
      </c>
      <c r="S33" s="35">
        <f ca="1">SUMIF(INDIRECT("R1C1",FALSE):INDIRECT("R65000C1",FALSE),"=1",INDIRECT("R1C[0]",FALSE):INDIRECT("R65000C[0]",FALSE))</f>
        <v>23308.800000000003</v>
      </c>
      <c r="T33" s="35">
        <f ca="1">SUMIF(INDIRECT("R1C1",FALSE):INDIRECT("R65000C1",FALSE),"=1",INDIRECT("R1C[0]",FALSE):INDIRECT("R65000C[0]",FALSE))</f>
        <v>25244.100000000002</v>
      </c>
      <c r="U33" s="35">
        <f ca="1">SUMIF(INDIRECT("R1C1",FALSE):INDIRECT("R65000C1",FALSE),"=1",INDIRECT("R1C[0]",FALSE):INDIRECT("R65000C[0]",FALSE))</f>
        <v>40191.899999999994</v>
      </c>
      <c r="V33" s="35">
        <f ca="1">SUMIF(INDIRECT("R1C1",FALSE):INDIRECT("R65000C1",FALSE),"=1",INDIRECT("R1C[0]",FALSE):INDIRECT("R65000C[0]",FALSE))</f>
        <v>258685.39999999997</v>
      </c>
      <c r="W33" s="13"/>
      <c r="X33" s="38"/>
      <c r="Y33" s="31"/>
      <c r="Z33" s="31"/>
      <c r="AA33" s="31"/>
      <c r="AB33" s="31"/>
      <c r="AC33" s="31"/>
      <c r="AD33" s="1"/>
    </row>
    <row r="34" spans="1:30" x14ac:dyDescent="0.25">
      <c r="A34" s="1"/>
      <c r="B34" s="39"/>
      <c r="C34" s="40"/>
      <c r="D34" s="41"/>
      <c r="E34" s="41"/>
      <c r="F34" s="41" t="s">
        <v>91</v>
      </c>
      <c r="G34" s="41" t="s">
        <v>91</v>
      </c>
      <c r="H34" s="41" t="s">
        <v>91</v>
      </c>
      <c r="I34" s="41"/>
      <c r="J34" s="41"/>
      <c r="K34" s="41"/>
      <c r="L34" s="41"/>
      <c r="M34" s="41"/>
      <c r="N34" s="41" t="s">
        <v>91</v>
      </c>
      <c r="O34" s="41" t="s">
        <v>91</v>
      </c>
      <c r="P34" s="41"/>
      <c r="Q34" s="41"/>
      <c r="R34" s="41" t="s">
        <v>91</v>
      </c>
      <c r="S34" s="41"/>
      <c r="T34" s="41" t="s">
        <v>91</v>
      </c>
      <c r="U34" s="41" t="s">
        <v>91</v>
      </c>
      <c r="V34" s="41"/>
      <c r="W34" s="42"/>
      <c r="X34" s="42"/>
      <c r="Y34" s="42"/>
      <c r="Z34" s="42"/>
      <c r="AA34" s="42"/>
      <c r="AB34" s="1"/>
      <c r="AC34" s="1"/>
      <c r="AD34" s="1"/>
    </row>
    <row r="35" spans="1:30" x14ac:dyDescent="0.25">
      <c r="A35" s="1"/>
      <c r="B35" s="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</row>
    <row r="36" spans="1:30" x14ac:dyDescent="0.25">
      <c r="A36" s="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1"/>
    </row>
  </sheetData>
  <mergeCells count="24">
    <mergeCell ref="U4:U6"/>
    <mergeCell ref="V4:V6"/>
    <mergeCell ref="O4:O6"/>
    <mergeCell ref="P4:P6"/>
    <mergeCell ref="Q4:Q6"/>
    <mergeCell ref="R4:R6"/>
    <mergeCell ref="S4:S6"/>
    <mergeCell ref="T4:T6"/>
    <mergeCell ref="I4:I6"/>
    <mergeCell ref="J4:J6"/>
    <mergeCell ref="K4:K6"/>
    <mergeCell ref="L4:L6"/>
    <mergeCell ref="M4:M6"/>
    <mergeCell ref="N4:N6"/>
    <mergeCell ref="D1:V1"/>
    <mergeCell ref="C2:V2"/>
    <mergeCell ref="D3:V3"/>
    <mergeCell ref="B4:B6"/>
    <mergeCell ref="C4:C6"/>
    <mergeCell ref="D4:D6"/>
    <mergeCell ref="E4:E6"/>
    <mergeCell ref="F4:F6"/>
    <mergeCell ref="G4:G6"/>
    <mergeCell ref="H4:H6"/>
  </mergeCells>
  <pageMargins left="0" right="0" top="0.35433070866141736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2019-10-02T09:37:31Z</cp:lastPrinted>
  <dcterms:created xsi:type="dcterms:W3CDTF">2019-10-02T09:32:40Z</dcterms:created>
  <dcterms:modified xsi:type="dcterms:W3CDTF">2019-10-02T09:37:53Z</dcterms:modified>
</cp:coreProperties>
</file>