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Лист1!$B$1:$P$33</definedName>
  </definedNames>
  <calcPr calcId="145621"/>
</workbook>
</file>

<file path=xl/calcChain.xml><?xml version="1.0" encoding="utf-8"?>
<calcChain xmlns="http://schemas.openxmlformats.org/spreadsheetml/2006/main">
  <c r="J33" i="1" l="1"/>
  <c r="O33" i="1"/>
  <c r="G33" i="1"/>
  <c r="E33" i="1"/>
  <c r="P33" i="1"/>
  <c r="H33" i="1"/>
  <c r="I33" i="1"/>
  <c r="D33" i="1"/>
</calcChain>
</file>

<file path=xl/sharedStrings.xml><?xml version="1.0" encoding="utf-8"?>
<sst xmlns="http://schemas.openxmlformats.org/spreadsheetml/2006/main" count="118" uniqueCount="83">
  <si>
    <t>Код</t>
  </si>
  <si>
    <t>Наименование</t>
  </si>
  <si>
    <t>Численность постоянного населения поселений</t>
  </si>
  <si>
    <t>Численность населения поселений, получающих дотации</t>
  </si>
  <si>
    <t>Объем дотаций на выравниване БО поселений в части, касающейся предоставления дотаций поселениям, в финансовом году, предшествующем второму году планового периода</t>
  </si>
  <si>
    <t>Субсидии из бюджетов поселений в областной бюджет</t>
  </si>
  <si>
    <t>Объем дотаций на выравнивание БО поселений (ФФПП)</t>
  </si>
  <si>
    <t>Налоговый потенциал поселения на второй год планового периода</t>
  </si>
  <si>
    <t>Критерий выравнивания</t>
  </si>
  <si>
    <t>Индекс налогового потенциала</t>
  </si>
  <si>
    <t>ИБР (второй год планового периода)</t>
  </si>
  <si>
    <t>Доля общего объема дотаций на выравнивание БО, подлежащая распределению ОБ во втором году планового периода</t>
  </si>
  <si>
    <t>(р-БОi) * ИБРi * Ni</t>
  </si>
  <si>
    <t>Размер дотации из ОБ на второй год планового периода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</si>
  <si>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</si>
  <si>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</si>
  <si>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</si>
  <si>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</si>
  <si>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</si>
  <si>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гр02=ЕСЛИ(гр04=0;гр01;0)</t>
  </si>
  <si>
    <t>гр04</t>
  </si>
  <si>
    <t>гр05=гр03*0.04856</t>
  </si>
  <si>
    <t>гр07</t>
  </si>
  <si>
    <t>гр08=2.15</t>
  </si>
  <si>
    <t>гр09=(гр07/гр01)/(СУММ(гр07)/СУММ(гр01))</t>
  </si>
  <si>
    <t>гр10</t>
  </si>
  <si>
    <t>гр11=гр09/гр10</t>
  </si>
  <si>
    <t>гр13=ЕСЛИ[(гр08-гр11)*гр10*гр02&lt;0;0;(гр08-гр11)*гр10*гр02]</t>
  </si>
  <si>
    <t>гр14=ЕСЛИ[(гр08-гр11)*гр10*гр02&lt;0;0;(гр08-гр11)*гр10*гр02*1000]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</si>
  <si>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</si>
  <si>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</si>
  <si>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</si>
  <si>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</si>
  <si>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</si>
  <si>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</si>
  <si>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</si>
  <si>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</si>
  <si>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</si>
  <si>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</si>
  <si>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</si>
  <si>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</si>
  <si>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</si>
  <si>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</si>
  <si>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</si>
  <si>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</si>
  <si>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</si>
  <si>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</si>
  <si>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</si>
  <si>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</si>
  <si>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</si>
  <si>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</si>
  <si>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</si>
  <si>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</si>
  <si>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</si>
  <si>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</si>
  <si>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</si>
  <si>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</si>
  <si>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</si>
  <si>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</si>
  <si>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</si>
  <si>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</si>
  <si>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</si>
  <si>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</si>
  <si>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</si>
  <si>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</si>
  <si>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</si>
  <si>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</si>
  <si>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</si>
  <si>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</si>
  <si>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</si>
  <si>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</si>
  <si>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</si>
  <si>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</si>
  <si>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</si>
  <si>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</si>
  <si>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</si>
  <si>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</si>
  <si>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</si>
  <si>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</si>
  <si>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</si>
  <si>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#Н/Д</t>
  </si>
  <si>
    <t>102.3.05 Расчет дотаций городским поселениям на 2022 год</t>
  </si>
  <si>
    <t>Уровень бюджетной обеспеченности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</si>
</sst>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tabSelected="1" topLeftCell="B1" workbookViewId="0">
      <pane xSplit="2" ySplit="8" topLeftCell="D14" activePane="bottomRight" state="frozen"/>
      <selection activeCell="B1" sqref="B1"/>
      <selection pane="topRight" activeCell="D1" sqref="D1"/>
      <selection pane="bottomLeft" activeCell="B9" sqref="B9"/>
      <selection pane="bottomRight" activeCell="C2" sqref="C2:P2"/>
    </sheetView>
  </sheetViews>
  <sheetFormatPr defaultRowHeight="15" x14ac:dyDescent="0.25"/>
  <cols>
    <col min="1" max="1" width="0" hidden="1" customWidth="1"/>
    <col min="2" max="2" width="5.5703125" customWidth="1"/>
    <col min="3" max="3" width="39.28515625" customWidth="1"/>
    <col min="4" max="4" width="12" customWidth="1"/>
    <col min="5" max="5" width="12.28515625" customWidth="1"/>
    <col min="6" max="8" width="0" hidden="1" customWidth="1"/>
    <col min="9" max="9" width="14.140625" customWidth="1"/>
    <col min="10" max="10" width="13.5703125" customWidth="1"/>
    <col min="11" max="11" width="14.140625" customWidth="1"/>
    <col min="12" max="12" width="14.85546875" customWidth="1"/>
    <col min="13" max="13" width="17.28515625" customWidth="1"/>
    <col min="14" max="15" width="0" hidden="1" customWidth="1"/>
    <col min="16" max="16" width="17.28515625" customWidth="1"/>
    <col min="17" max="17" width="21.28515625" customWidth="1"/>
    <col min="18" max="18" width="14.85546875" customWidth="1"/>
    <col min="19" max="19" width="16.7109375" customWidth="1"/>
    <col min="20" max="20" width="15.7109375" customWidth="1"/>
    <col min="21" max="21" width="16.7109375" customWidth="1"/>
    <col min="22" max="22" width="13.7109375" customWidth="1"/>
    <col min="23" max="23" width="17.5703125" customWidth="1"/>
    <col min="24" max="24" width="15.85546875" customWidth="1"/>
  </cols>
  <sheetData>
    <row r="1" spans="1:24" x14ac:dyDescent="0.25">
      <c r="A1" s="1"/>
      <c r="B1" s="1"/>
      <c r="C1" s="1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1"/>
      <c r="R1" s="1"/>
      <c r="S1" s="1"/>
      <c r="T1" s="1"/>
      <c r="U1" s="2"/>
      <c r="V1" s="2"/>
      <c r="W1" s="1"/>
      <c r="X1" s="1"/>
    </row>
    <row r="2" spans="1:24" ht="18" customHeight="1" x14ac:dyDescent="0.25">
      <c r="A2" s="1"/>
      <c r="B2" s="1"/>
      <c r="C2" s="39" t="s">
        <v>81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"/>
      <c r="R2" s="4"/>
      <c r="S2" s="5"/>
      <c r="T2" s="5"/>
      <c r="U2" s="5"/>
      <c r="V2" s="5"/>
      <c r="W2" s="5"/>
      <c r="X2" s="5"/>
    </row>
    <row r="3" spans="1:24" x14ac:dyDescent="0.25">
      <c r="A3" s="1"/>
      <c r="B3" s="6"/>
      <c r="C3" s="6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1"/>
      <c r="R3" s="1"/>
      <c r="S3" s="1"/>
      <c r="T3" s="1"/>
      <c r="U3" s="1"/>
      <c r="V3" s="1"/>
      <c r="W3" s="1"/>
      <c r="X3" s="1"/>
    </row>
    <row r="4" spans="1:24" x14ac:dyDescent="0.25">
      <c r="A4" s="7"/>
      <c r="B4" s="41" t="s">
        <v>0</v>
      </c>
      <c r="C4" s="41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10</v>
      </c>
      <c r="M4" s="35" t="s">
        <v>82</v>
      </c>
      <c r="N4" s="35" t="s">
        <v>11</v>
      </c>
      <c r="O4" s="35" t="s">
        <v>12</v>
      </c>
      <c r="P4" s="35" t="s">
        <v>13</v>
      </c>
      <c r="Q4" s="8"/>
      <c r="R4" s="4"/>
      <c r="S4" s="4"/>
      <c r="T4" s="4"/>
      <c r="U4" s="1"/>
      <c r="V4" s="1"/>
      <c r="W4" s="1"/>
      <c r="X4" s="4"/>
    </row>
    <row r="5" spans="1:24" x14ac:dyDescent="0.25">
      <c r="A5" s="7"/>
      <c r="B5" s="42"/>
      <c r="C5" s="42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8"/>
      <c r="R5" s="4"/>
      <c r="S5" s="4"/>
      <c r="T5" s="4"/>
      <c r="U5" s="1"/>
      <c r="V5" s="1"/>
      <c r="W5" s="1"/>
      <c r="X5" s="4"/>
    </row>
    <row r="6" spans="1:24" ht="54.75" customHeight="1" x14ac:dyDescent="0.25">
      <c r="A6" s="7"/>
      <c r="B6" s="43"/>
      <c r="C6" s="43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8"/>
      <c r="R6" s="4"/>
      <c r="S6" s="4"/>
      <c r="T6" s="4"/>
      <c r="U6" s="1"/>
      <c r="V6" s="1"/>
      <c r="W6" s="1"/>
      <c r="X6" s="4"/>
    </row>
    <row r="7" spans="1:24" ht="25.5" x14ac:dyDescent="0.25">
      <c r="A7" s="7"/>
      <c r="B7" s="9"/>
      <c r="C7" s="10" t="s">
        <v>14</v>
      </c>
      <c r="D7" s="11" t="s">
        <v>15</v>
      </c>
      <c r="E7" s="11" t="s">
        <v>15</v>
      </c>
      <c r="F7" s="11"/>
      <c r="G7" s="11" t="s">
        <v>16</v>
      </c>
      <c r="H7" s="11" t="s">
        <v>16</v>
      </c>
      <c r="I7" s="11" t="s">
        <v>16</v>
      </c>
      <c r="J7" s="11"/>
      <c r="K7" s="11"/>
      <c r="L7" s="11"/>
      <c r="M7" s="11"/>
      <c r="N7" s="11"/>
      <c r="O7" s="11"/>
      <c r="P7" s="11" t="s">
        <v>16</v>
      </c>
      <c r="Q7" s="8"/>
      <c r="R7" s="1"/>
      <c r="S7" s="1"/>
      <c r="T7" s="1"/>
      <c r="U7" s="1"/>
      <c r="V7" s="1"/>
      <c r="W7" s="1"/>
      <c r="X7" s="1"/>
    </row>
    <row r="8" spans="1:24" ht="89.25" x14ac:dyDescent="0.25">
      <c r="A8" s="7"/>
      <c r="B8" s="12"/>
      <c r="C8" s="10" t="s">
        <v>17</v>
      </c>
      <c r="D8" s="13" t="s">
        <v>18</v>
      </c>
      <c r="E8" s="13" t="s">
        <v>19</v>
      </c>
      <c r="F8" s="13"/>
      <c r="G8" s="13" t="s">
        <v>20</v>
      </c>
      <c r="H8" s="13" t="s">
        <v>21</v>
      </c>
      <c r="I8" s="13" t="s">
        <v>22</v>
      </c>
      <c r="J8" s="13" t="s">
        <v>23</v>
      </c>
      <c r="K8" s="13" t="s">
        <v>24</v>
      </c>
      <c r="L8" s="13" t="s">
        <v>25</v>
      </c>
      <c r="M8" s="13" t="s">
        <v>26</v>
      </c>
      <c r="N8" s="13"/>
      <c r="O8" s="13" t="s">
        <v>27</v>
      </c>
      <c r="P8" s="13" t="s">
        <v>28</v>
      </c>
      <c r="Q8" s="8"/>
      <c r="R8" s="1"/>
      <c r="S8" s="1"/>
      <c r="T8" s="1"/>
      <c r="U8" s="1"/>
      <c r="V8" s="1"/>
      <c r="W8" s="1"/>
      <c r="X8" s="1"/>
    </row>
    <row r="9" spans="1:24" x14ac:dyDescent="0.25">
      <c r="A9" s="14" t="s">
        <v>29</v>
      </c>
      <c r="B9" s="15" t="s">
        <v>30</v>
      </c>
      <c r="C9" s="16" t="s">
        <v>31</v>
      </c>
      <c r="D9" s="17">
        <v>33364</v>
      </c>
      <c r="E9" s="17">
        <v>33364</v>
      </c>
      <c r="F9" s="17">
        <v>0</v>
      </c>
      <c r="G9" s="18">
        <v>0</v>
      </c>
      <c r="H9" s="18">
        <v>37672.838287999999</v>
      </c>
      <c r="I9" s="18">
        <v>157728.18</v>
      </c>
      <c r="J9" s="19">
        <v>2.15</v>
      </c>
      <c r="K9" s="19">
        <v>0.98031893859999997</v>
      </c>
      <c r="L9" s="20">
        <v>0.90458640000000001</v>
      </c>
      <c r="M9" s="19">
        <v>1.0837206248</v>
      </c>
      <c r="N9" s="17">
        <v>0</v>
      </c>
      <c r="O9" s="19">
        <v>32180.9733294037</v>
      </c>
      <c r="P9" s="18">
        <v>32181</v>
      </c>
      <c r="Q9" s="8"/>
      <c r="R9" s="21"/>
      <c r="S9" s="21"/>
      <c r="T9" s="22"/>
      <c r="U9" s="4"/>
      <c r="V9" s="4"/>
      <c r="W9" s="22"/>
      <c r="X9" s="1"/>
    </row>
    <row r="10" spans="1:24" x14ac:dyDescent="0.25">
      <c r="A10" s="14" t="s">
        <v>29</v>
      </c>
      <c r="B10" s="15" t="s">
        <v>32</v>
      </c>
      <c r="C10" s="16" t="s">
        <v>33</v>
      </c>
      <c r="D10" s="17">
        <v>2143</v>
      </c>
      <c r="E10" s="17">
        <v>2143</v>
      </c>
      <c r="F10" s="17">
        <v>0</v>
      </c>
      <c r="G10" s="18">
        <v>0</v>
      </c>
      <c r="H10" s="18">
        <v>37672.838287999999</v>
      </c>
      <c r="I10" s="18">
        <v>8945.2569999999996</v>
      </c>
      <c r="J10" s="19">
        <v>2.15</v>
      </c>
      <c r="K10" s="19">
        <v>0.86557930549999995</v>
      </c>
      <c r="L10" s="20">
        <v>1.4731106</v>
      </c>
      <c r="M10" s="19">
        <v>0.58758609539999995</v>
      </c>
      <c r="N10" s="17">
        <v>0</v>
      </c>
      <c r="O10" s="19">
        <v>4932.3469821842</v>
      </c>
      <c r="P10" s="18">
        <v>4932.3</v>
      </c>
      <c r="Q10" s="8"/>
      <c r="R10" s="21"/>
      <c r="S10" s="21"/>
      <c r="T10" s="22"/>
      <c r="U10" s="4"/>
      <c r="V10" s="4"/>
      <c r="W10" s="22"/>
      <c r="X10" s="1"/>
    </row>
    <row r="11" spans="1:24" x14ac:dyDescent="0.25">
      <c r="A11" s="14" t="s">
        <v>29</v>
      </c>
      <c r="B11" s="15" t="s">
        <v>34</v>
      </c>
      <c r="C11" s="16" t="s">
        <v>35</v>
      </c>
      <c r="D11" s="17">
        <v>3521</v>
      </c>
      <c r="E11" s="17">
        <v>3521</v>
      </c>
      <c r="F11" s="17">
        <v>0</v>
      </c>
      <c r="G11" s="18">
        <v>0</v>
      </c>
      <c r="H11" s="18">
        <v>37672.838287999999</v>
      </c>
      <c r="I11" s="18">
        <v>11868.08</v>
      </c>
      <c r="J11" s="19">
        <v>2.15</v>
      </c>
      <c r="K11" s="19">
        <v>0.69895731319999999</v>
      </c>
      <c r="L11" s="20">
        <v>0.92724700000000004</v>
      </c>
      <c r="M11" s="19">
        <v>0.75379840880000004</v>
      </c>
      <c r="N11" s="17">
        <v>0</v>
      </c>
      <c r="O11" s="19">
        <v>4558.3701773974999</v>
      </c>
      <c r="P11" s="18">
        <v>4558.3999999999996</v>
      </c>
      <c r="Q11" s="8"/>
      <c r="R11" s="21"/>
      <c r="S11" s="21"/>
      <c r="T11" s="22"/>
      <c r="U11" s="4"/>
      <c r="V11" s="4"/>
      <c r="W11" s="22"/>
      <c r="X11" s="1"/>
    </row>
    <row r="12" spans="1:24" x14ac:dyDescent="0.25">
      <c r="A12" s="14" t="s">
        <v>29</v>
      </c>
      <c r="B12" s="15" t="s">
        <v>36</v>
      </c>
      <c r="C12" s="16" t="s">
        <v>37</v>
      </c>
      <c r="D12" s="17">
        <v>2233</v>
      </c>
      <c r="E12" s="17">
        <v>2233</v>
      </c>
      <c r="F12" s="17">
        <v>0</v>
      </c>
      <c r="G12" s="18">
        <v>0</v>
      </c>
      <c r="H12" s="18">
        <v>37672.838287999999</v>
      </c>
      <c r="I12" s="18">
        <v>5548.6270000000004</v>
      </c>
      <c r="J12" s="19">
        <v>2.15</v>
      </c>
      <c r="K12" s="19">
        <v>0.5152678208</v>
      </c>
      <c r="L12" s="20">
        <v>0.9280775</v>
      </c>
      <c r="M12" s="19">
        <v>0.5551991302</v>
      </c>
      <c r="N12" s="17">
        <v>0</v>
      </c>
      <c r="O12" s="19">
        <v>3305.0606298719999</v>
      </c>
      <c r="P12" s="18">
        <v>3305.1</v>
      </c>
      <c r="Q12" s="8"/>
      <c r="R12" s="21"/>
      <c r="S12" s="21"/>
      <c r="T12" s="22"/>
      <c r="U12" s="4"/>
      <c r="V12" s="4"/>
      <c r="W12" s="22"/>
      <c r="X12" s="1"/>
    </row>
    <row r="13" spans="1:24" x14ac:dyDescent="0.25">
      <c r="A13" s="14" t="s">
        <v>29</v>
      </c>
      <c r="B13" s="15" t="s">
        <v>38</v>
      </c>
      <c r="C13" s="16" t="s">
        <v>39</v>
      </c>
      <c r="D13" s="17">
        <v>4691</v>
      </c>
      <c r="E13" s="17">
        <v>4691</v>
      </c>
      <c r="F13" s="17">
        <v>0</v>
      </c>
      <c r="G13" s="18">
        <v>0</v>
      </c>
      <c r="H13" s="18">
        <v>37672.838287999999</v>
      </c>
      <c r="I13" s="18">
        <v>13246.460999999999</v>
      </c>
      <c r="J13" s="19">
        <v>2.15</v>
      </c>
      <c r="K13" s="19">
        <v>0.58555897980000005</v>
      </c>
      <c r="L13" s="20">
        <v>0.92724700000000004</v>
      </c>
      <c r="M13" s="19">
        <v>0.63150269540000004</v>
      </c>
      <c r="N13" s="17">
        <v>0</v>
      </c>
      <c r="O13" s="19">
        <v>6605.0315313008996</v>
      </c>
      <c r="P13" s="18">
        <v>6605</v>
      </c>
      <c r="Q13" s="8"/>
      <c r="R13" s="21"/>
      <c r="S13" s="21"/>
      <c r="T13" s="22"/>
      <c r="U13" s="4"/>
      <c r="V13" s="4"/>
      <c r="W13" s="22"/>
      <c r="X13" s="1"/>
    </row>
    <row r="14" spans="1:24" ht="25.5" x14ac:dyDescent="0.25">
      <c r="A14" s="14" t="s">
        <v>29</v>
      </c>
      <c r="B14" s="15" t="s">
        <v>40</v>
      </c>
      <c r="C14" s="16" t="s">
        <v>41</v>
      </c>
      <c r="D14" s="17">
        <v>6234</v>
      </c>
      <c r="E14" s="17">
        <v>6234</v>
      </c>
      <c r="F14" s="17">
        <v>0</v>
      </c>
      <c r="G14" s="18">
        <v>0</v>
      </c>
      <c r="H14" s="18">
        <v>37672.838287999999</v>
      </c>
      <c r="I14" s="18">
        <v>29113.018</v>
      </c>
      <c r="J14" s="19">
        <v>2.15</v>
      </c>
      <c r="K14" s="19">
        <v>0.96840415499999999</v>
      </c>
      <c r="L14" s="20">
        <v>1.0047478000000001</v>
      </c>
      <c r="M14" s="19">
        <v>0.96382809199999997</v>
      </c>
      <c r="N14" s="17">
        <v>0</v>
      </c>
      <c r="O14" s="19">
        <v>7429.7037358153002</v>
      </c>
      <c r="P14" s="18">
        <v>7429.7</v>
      </c>
      <c r="Q14" s="8"/>
      <c r="R14" s="21"/>
      <c r="S14" s="21"/>
      <c r="T14" s="22"/>
      <c r="U14" s="4"/>
      <c r="V14" s="4"/>
      <c r="W14" s="22"/>
      <c r="X14" s="1"/>
    </row>
    <row r="15" spans="1:24" x14ac:dyDescent="0.25">
      <c r="A15" s="14" t="s">
        <v>29</v>
      </c>
      <c r="B15" s="15" t="s">
        <v>42</v>
      </c>
      <c r="C15" s="16" t="s">
        <v>43</v>
      </c>
      <c r="D15" s="17">
        <v>3988</v>
      </c>
      <c r="E15" s="17">
        <v>3988</v>
      </c>
      <c r="F15" s="17">
        <v>0</v>
      </c>
      <c r="G15" s="18">
        <v>0</v>
      </c>
      <c r="H15" s="18">
        <v>37672.838287999999</v>
      </c>
      <c r="I15" s="18">
        <v>6608.8140000000003</v>
      </c>
      <c r="J15" s="19">
        <v>2.15</v>
      </c>
      <c r="K15" s="19">
        <v>0.34364069819999998</v>
      </c>
      <c r="L15" s="20">
        <v>1.1130263</v>
      </c>
      <c r="M15" s="19">
        <v>0.30874445480000001</v>
      </c>
      <c r="N15" s="17">
        <v>0</v>
      </c>
      <c r="O15" s="19">
        <v>8172.8709971518001</v>
      </c>
      <c r="P15" s="18">
        <v>8172.9</v>
      </c>
      <c r="Q15" s="8"/>
      <c r="R15" s="21"/>
      <c r="S15" s="21"/>
      <c r="T15" s="22"/>
      <c r="U15" s="4"/>
      <c r="V15" s="4"/>
      <c r="W15" s="22"/>
      <c r="X15" s="1"/>
    </row>
    <row r="16" spans="1:24" x14ac:dyDescent="0.25">
      <c r="A16" s="14" t="s">
        <v>29</v>
      </c>
      <c r="B16" s="15" t="s">
        <v>44</v>
      </c>
      <c r="C16" s="16" t="s">
        <v>45</v>
      </c>
      <c r="D16" s="17">
        <v>9836</v>
      </c>
      <c r="E16" s="17">
        <v>9836</v>
      </c>
      <c r="F16" s="17">
        <v>0</v>
      </c>
      <c r="G16" s="18">
        <v>0</v>
      </c>
      <c r="H16" s="18">
        <v>37672.838287999999</v>
      </c>
      <c r="I16" s="18">
        <v>48179.345000000001</v>
      </c>
      <c r="J16" s="19">
        <v>2.15</v>
      </c>
      <c r="K16" s="19">
        <v>1.015730713</v>
      </c>
      <c r="L16" s="20">
        <v>1.042869</v>
      </c>
      <c r="M16" s="19">
        <v>0.97397728090000002</v>
      </c>
      <c r="N16" s="17">
        <v>0</v>
      </c>
      <c r="O16" s="19">
        <v>12063.2405979756</v>
      </c>
      <c r="P16" s="18">
        <v>12063.2</v>
      </c>
      <c r="Q16" s="8"/>
      <c r="R16" s="21"/>
      <c r="S16" s="21"/>
      <c r="T16" s="22"/>
      <c r="U16" s="4"/>
      <c r="V16" s="4"/>
      <c r="W16" s="22"/>
      <c r="X16" s="1"/>
    </row>
    <row r="17" spans="1:24" x14ac:dyDescent="0.25">
      <c r="A17" s="14" t="s">
        <v>29</v>
      </c>
      <c r="B17" s="15" t="s">
        <v>46</v>
      </c>
      <c r="C17" s="16" t="s">
        <v>47</v>
      </c>
      <c r="D17" s="17">
        <v>3415</v>
      </c>
      <c r="E17" s="17">
        <v>3415</v>
      </c>
      <c r="F17" s="17">
        <v>0</v>
      </c>
      <c r="G17" s="18">
        <v>0</v>
      </c>
      <c r="H17" s="18">
        <v>37672.838287999999</v>
      </c>
      <c r="I17" s="18">
        <v>16414.093000000001</v>
      </c>
      <c r="J17" s="19">
        <v>2.15</v>
      </c>
      <c r="K17" s="19">
        <v>0.99669526470000003</v>
      </c>
      <c r="L17" s="20">
        <v>1.1567586999999999</v>
      </c>
      <c r="M17" s="19">
        <v>0.86162763649999996</v>
      </c>
      <c r="N17" s="17">
        <v>0</v>
      </c>
      <c r="O17" s="19">
        <v>5089.4972361866003</v>
      </c>
      <c r="P17" s="18">
        <v>5089.5</v>
      </c>
      <c r="Q17" s="8"/>
      <c r="R17" s="21"/>
      <c r="S17" s="21"/>
      <c r="T17" s="22"/>
      <c r="U17" s="4"/>
      <c r="V17" s="4"/>
      <c r="W17" s="22"/>
      <c r="X17" s="1"/>
    </row>
    <row r="18" spans="1:24" x14ac:dyDescent="0.25">
      <c r="A18" s="14" t="s">
        <v>29</v>
      </c>
      <c r="B18" s="15" t="s">
        <v>48</v>
      </c>
      <c r="C18" s="16" t="s">
        <v>49</v>
      </c>
      <c r="D18" s="17">
        <v>12230</v>
      </c>
      <c r="E18" s="17">
        <v>12230</v>
      </c>
      <c r="F18" s="17">
        <v>0</v>
      </c>
      <c r="G18" s="18">
        <v>0</v>
      </c>
      <c r="H18" s="18">
        <v>37672.838287999999</v>
      </c>
      <c r="I18" s="18">
        <v>66855.606</v>
      </c>
      <c r="J18" s="19">
        <v>2.15</v>
      </c>
      <c r="K18" s="19">
        <v>1.1335680218999999</v>
      </c>
      <c r="L18" s="20">
        <v>0.95685880000000001</v>
      </c>
      <c r="M18" s="19">
        <v>1.1846763827</v>
      </c>
      <c r="N18" s="17">
        <v>0</v>
      </c>
      <c r="O18" s="19">
        <v>11296.5868082902</v>
      </c>
      <c r="P18" s="18">
        <v>11296.6</v>
      </c>
      <c r="Q18" s="8"/>
      <c r="R18" s="21"/>
      <c r="S18" s="21"/>
      <c r="T18" s="22"/>
      <c r="U18" s="4"/>
      <c r="V18" s="4"/>
      <c r="W18" s="22"/>
      <c r="X18" s="1"/>
    </row>
    <row r="19" spans="1:24" x14ac:dyDescent="0.25">
      <c r="A19" s="14" t="s">
        <v>29</v>
      </c>
      <c r="B19" s="15" t="s">
        <v>50</v>
      </c>
      <c r="C19" s="16" t="s">
        <v>51</v>
      </c>
      <c r="D19" s="17">
        <v>8058</v>
      </c>
      <c r="E19" s="17">
        <v>8058</v>
      </c>
      <c r="F19" s="17">
        <v>0</v>
      </c>
      <c r="G19" s="18">
        <v>0</v>
      </c>
      <c r="H19" s="18">
        <v>37672.838287999999</v>
      </c>
      <c r="I19" s="18">
        <v>50506.446000000004</v>
      </c>
      <c r="J19" s="19">
        <v>2.15</v>
      </c>
      <c r="K19" s="19">
        <v>1.2997378299</v>
      </c>
      <c r="L19" s="20">
        <v>0.99029639999999997</v>
      </c>
      <c r="M19" s="19">
        <v>1.3124735482000001</v>
      </c>
      <c r="N19" s="17">
        <v>0</v>
      </c>
      <c r="O19" s="19">
        <v>6683.3006079256002</v>
      </c>
      <c r="P19" s="18">
        <v>6683.3</v>
      </c>
      <c r="Q19" s="8"/>
      <c r="R19" s="21"/>
      <c r="S19" s="21"/>
      <c r="T19" s="22"/>
      <c r="U19" s="4"/>
      <c r="V19" s="4"/>
      <c r="W19" s="22"/>
      <c r="X19" s="1"/>
    </row>
    <row r="20" spans="1:24" x14ac:dyDescent="0.25">
      <c r="A20" s="14" t="s">
        <v>29</v>
      </c>
      <c r="B20" s="15" t="s">
        <v>52</v>
      </c>
      <c r="C20" s="16" t="s">
        <v>53</v>
      </c>
      <c r="D20" s="17">
        <v>7684</v>
      </c>
      <c r="E20" s="17">
        <v>7684</v>
      </c>
      <c r="F20" s="17">
        <v>0</v>
      </c>
      <c r="G20" s="18">
        <v>0</v>
      </c>
      <c r="H20" s="18">
        <v>37672.838287999999</v>
      </c>
      <c r="I20" s="18">
        <v>33838.14</v>
      </c>
      <c r="J20" s="19">
        <v>2.15</v>
      </c>
      <c r="K20" s="19">
        <v>0.91317778940000005</v>
      </c>
      <c r="L20" s="20">
        <v>0.94366939999999999</v>
      </c>
      <c r="M20" s="19">
        <v>0.96768824909999995</v>
      </c>
      <c r="N20" s="17">
        <v>0</v>
      </c>
      <c r="O20" s="19">
        <v>8573.1265557732004</v>
      </c>
      <c r="P20" s="18">
        <v>8573.1</v>
      </c>
      <c r="Q20" s="8"/>
      <c r="R20" s="21"/>
      <c r="S20" s="21"/>
      <c r="T20" s="22"/>
      <c r="U20" s="4"/>
      <c r="V20" s="4"/>
      <c r="W20" s="22"/>
      <c r="X20" s="1"/>
    </row>
    <row r="21" spans="1:24" x14ac:dyDescent="0.25">
      <c r="A21" s="14" t="s">
        <v>29</v>
      </c>
      <c r="B21" s="15" t="s">
        <v>54</v>
      </c>
      <c r="C21" s="16" t="s">
        <v>55</v>
      </c>
      <c r="D21" s="17">
        <v>2652</v>
      </c>
      <c r="E21" s="17">
        <v>2652</v>
      </c>
      <c r="F21" s="17">
        <v>0</v>
      </c>
      <c r="G21" s="18">
        <v>0</v>
      </c>
      <c r="H21" s="18">
        <v>37672.838287999999</v>
      </c>
      <c r="I21" s="18">
        <v>14160.376</v>
      </c>
      <c r="J21" s="19">
        <v>2.15</v>
      </c>
      <c r="K21" s="19">
        <v>1.1072290680000001</v>
      </c>
      <c r="L21" s="20">
        <v>1.0754809000000001</v>
      </c>
      <c r="M21" s="19">
        <v>1.0295199738</v>
      </c>
      <c r="N21" s="17">
        <v>0</v>
      </c>
      <c r="O21" s="19">
        <v>3195.8055073095002</v>
      </c>
      <c r="P21" s="18">
        <v>3195.8</v>
      </c>
      <c r="Q21" s="8"/>
      <c r="R21" s="21"/>
      <c r="S21" s="21"/>
      <c r="T21" s="22"/>
      <c r="U21" s="4"/>
      <c r="V21" s="4"/>
      <c r="W21" s="22"/>
      <c r="X21" s="1"/>
    </row>
    <row r="22" spans="1:24" x14ac:dyDescent="0.25">
      <c r="A22" s="14" t="s">
        <v>29</v>
      </c>
      <c r="B22" s="15" t="s">
        <v>56</v>
      </c>
      <c r="C22" s="16" t="s">
        <v>57</v>
      </c>
      <c r="D22" s="17">
        <v>4799</v>
      </c>
      <c r="E22" s="17">
        <v>4799</v>
      </c>
      <c r="F22" s="17">
        <v>0</v>
      </c>
      <c r="G22" s="18">
        <v>0</v>
      </c>
      <c r="H22" s="18">
        <v>37672.838287999999</v>
      </c>
      <c r="I22" s="18">
        <v>25664.651999999998</v>
      </c>
      <c r="J22" s="19">
        <v>2.15</v>
      </c>
      <c r="K22" s="19">
        <v>1.1089726692999999</v>
      </c>
      <c r="L22" s="20">
        <v>0.98367890000000002</v>
      </c>
      <c r="M22" s="19">
        <v>1.1273726307</v>
      </c>
      <c r="N22" s="17">
        <v>0</v>
      </c>
      <c r="O22" s="19">
        <v>4827.4914986002996</v>
      </c>
      <c r="P22" s="18">
        <v>4827.5</v>
      </c>
      <c r="Q22" s="8"/>
      <c r="R22" s="21"/>
      <c r="S22" s="21"/>
      <c r="T22" s="22"/>
      <c r="U22" s="4"/>
      <c r="V22" s="4"/>
      <c r="W22" s="22"/>
      <c r="X22" s="1"/>
    </row>
    <row r="23" spans="1:24" x14ac:dyDescent="0.25">
      <c r="A23" s="14" t="s">
        <v>29</v>
      </c>
      <c r="B23" s="15" t="s">
        <v>58</v>
      </c>
      <c r="C23" s="16" t="s">
        <v>59</v>
      </c>
      <c r="D23" s="17">
        <v>3270</v>
      </c>
      <c r="E23" s="17">
        <v>3270</v>
      </c>
      <c r="F23" s="17">
        <v>0</v>
      </c>
      <c r="G23" s="18">
        <v>0</v>
      </c>
      <c r="H23" s="18">
        <v>37672.838287999999</v>
      </c>
      <c r="I23" s="18">
        <v>15974.989</v>
      </c>
      <c r="J23" s="19">
        <v>2.15</v>
      </c>
      <c r="K23" s="19">
        <v>1.0130456785999999</v>
      </c>
      <c r="L23" s="20">
        <v>1.1892951</v>
      </c>
      <c r="M23" s="19">
        <v>0.85180345790000001</v>
      </c>
      <c r="N23" s="17">
        <v>0</v>
      </c>
      <c r="O23" s="19">
        <v>5048.6798313856998</v>
      </c>
      <c r="P23" s="18">
        <v>5048.7</v>
      </c>
      <c r="Q23" s="8"/>
      <c r="R23" s="21"/>
      <c r="S23" s="21"/>
      <c r="T23" s="22"/>
      <c r="U23" s="4"/>
      <c r="V23" s="4"/>
      <c r="W23" s="22"/>
      <c r="X23" s="1"/>
    </row>
    <row r="24" spans="1:24" x14ac:dyDescent="0.25">
      <c r="A24" s="14" t="s">
        <v>29</v>
      </c>
      <c r="B24" s="15" t="s">
        <v>60</v>
      </c>
      <c r="C24" s="16" t="s">
        <v>61</v>
      </c>
      <c r="D24" s="17">
        <v>15302</v>
      </c>
      <c r="E24" s="17">
        <v>15302</v>
      </c>
      <c r="F24" s="17">
        <v>0</v>
      </c>
      <c r="G24" s="18">
        <v>0</v>
      </c>
      <c r="H24" s="18">
        <v>37672.838287999999</v>
      </c>
      <c r="I24" s="18">
        <v>90006.433999999994</v>
      </c>
      <c r="J24" s="19">
        <v>2.15</v>
      </c>
      <c r="K24" s="19">
        <v>1.219724005</v>
      </c>
      <c r="L24" s="20">
        <v>0.9292667</v>
      </c>
      <c r="M24" s="19">
        <v>1.3125661394999999</v>
      </c>
      <c r="N24" s="17">
        <v>0</v>
      </c>
      <c r="O24" s="19">
        <v>11908.007219031</v>
      </c>
      <c r="P24" s="18">
        <v>11908</v>
      </c>
      <c r="Q24" s="8"/>
      <c r="R24" s="21"/>
      <c r="S24" s="21"/>
      <c r="T24" s="22"/>
      <c r="U24" s="4"/>
      <c r="V24" s="4"/>
      <c r="W24" s="22"/>
      <c r="X24" s="1"/>
    </row>
    <row r="25" spans="1:24" x14ac:dyDescent="0.25">
      <c r="A25" s="14" t="s">
        <v>29</v>
      </c>
      <c r="B25" s="15" t="s">
        <v>62</v>
      </c>
      <c r="C25" s="16" t="s">
        <v>63</v>
      </c>
      <c r="D25" s="17">
        <v>2915</v>
      </c>
      <c r="E25" s="17">
        <v>2915</v>
      </c>
      <c r="F25" s="17">
        <v>0</v>
      </c>
      <c r="G25" s="18">
        <v>0</v>
      </c>
      <c r="H25" s="18">
        <v>37672.838287999999</v>
      </c>
      <c r="I25" s="18">
        <v>43115.464</v>
      </c>
      <c r="J25" s="19">
        <v>2.15</v>
      </c>
      <c r="K25" s="19">
        <v>3.0671196498</v>
      </c>
      <c r="L25" s="20">
        <v>1.1514618999999999</v>
      </c>
      <c r="M25" s="19">
        <v>2.6636744557999998</v>
      </c>
      <c r="N25" s="17">
        <v>0</v>
      </c>
      <c r="O25" s="19">
        <v>0</v>
      </c>
      <c r="P25" s="18">
        <v>0</v>
      </c>
      <c r="Q25" s="8"/>
      <c r="R25" s="21"/>
      <c r="S25" s="21"/>
      <c r="T25" s="22"/>
      <c r="U25" s="4"/>
      <c r="V25" s="4"/>
      <c r="W25" s="22"/>
      <c r="X25" s="1"/>
    </row>
    <row r="26" spans="1:24" x14ac:dyDescent="0.25">
      <c r="A26" s="14" t="s">
        <v>29</v>
      </c>
      <c r="B26" s="15" t="s">
        <v>64</v>
      </c>
      <c r="C26" s="16" t="s">
        <v>65</v>
      </c>
      <c r="D26" s="17">
        <v>6477</v>
      </c>
      <c r="E26" s="17">
        <v>6477</v>
      </c>
      <c r="F26" s="17">
        <v>0</v>
      </c>
      <c r="G26" s="18">
        <v>0</v>
      </c>
      <c r="H26" s="18">
        <v>37672.838287999999</v>
      </c>
      <c r="I26" s="18">
        <v>41724.864000000001</v>
      </c>
      <c r="J26" s="19">
        <v>2.15</v>
      </c>
      <c r="K26" s="19">
        <v>1.3358486193000001</v>
      </c>
      <c r="L26" s="20">
        <v>1.0483117</v>
      </c>
      <c r="M26" s="19">
        <v>1.2742857103</v>
      </c>
      <c r="N26" s="17">
        <v>0</v>
      </c>
      <c r="O26" s="19">
        <v>5946.0254870507997</v>
      </c>
      <c r="P26" s="18">
        <v>5946</v>
      </c>
      <c r="Q26" s="8"/>
      <c r="R26" s="21"/>
      <c r="S26" s="21"/>
      <c r="T26" s="22"/>
      <c r="U26" s="4"/>
      <c r="V26" s="4"/>
      <c r="W26" s="22"/>
      <c r="X26" s="1"/>
    </row>
    <row r="27" spans="1:24" x14ac:dyDescent="0.25">
      <c r="A27" s="14" t="s">
        <v>29</v>
      </c>
      <c r="B27" s="15" t="s">
        <v>66</v>
      </c>
      <c r="C27" s="16" t="s">
        <v>67</v>
      </c>
      <c r="D27" s="17">
        <v>24061</v>
      </c>
      <c r="E27" s="17">
        <v>24061</v>
      </c>
      <c r="F27" s="17">
        <v>0</v>
      </c>
      <c r="G27" s="18">
        <v>0</v>
      </c>
      <c r="H27" s="18">
        <v>37672.838287999999</v>
      </c>
      <c r="I27" s="18">
        <v>119240.504</v>
      </c>
      <c r="J27" s="19">
        <v>2.15</v>
      </c>
      <c r="K27" s="19">
        <v>1.0276526420000001</v>
      </c>
      <c r="L27" s="20">
        <v>0.94370889999999996</v>
      </c>
      <c r="M27" s="19">
        <v>1.0889508852000001</v>
      </c>
      <c r="N27" s="17">
        <v>0</v>
      </c>
      <c r="O27" s="19">
        <v>24092.7964424446</v>
      </c>
      <c r="P27" s="18">
        <v>24092.799999999999</v>
      </c>
      <c r="Q27" s="8"/>
      <c r="R27" s="21"/>
      <c r="S27" s="21"/>
      <c r="T27" s="22"/>
      <c r="U27" s="4"/>
      <c r="V27" s="4"/>
      <c r="W27" s="22"/>
      <c r="X27" s="1"/>
    </row>
    <row r="28" spans="1:24" x14ac:dyDescent="0.25">
      <c r="A28" s="14" t="s">
        <v>29</v>
      </c>
      <c r="B28" s="15" t="s">
        <v>68</v>
      </c>
      <c r="C28" s="16" t="s">
        <v>69</v>
      </c>
      <c r="D28" s="17">
        <v>4882</v>
      </c>
      <c r="E28" s="17">
        <v>4882</v>
      </c>
      <c r="F28" s="17">
        <v>0</v>
      </c>
      <c r="G28" s="18">
        <v>0</v>
      </c>
      <c r="H28" s="18">
        <v>37672.838287999999</v>
      </c>
      <c r="I28" s="18">
        <v>25016.856</v>
      </c>
      <c r="J28" s="19">
        <v>2.15</v>
      </c>
      <c r="K28" s="19">
        <v>1.0626033158999999</v>
      </c>
      <c r="L28" s="20">
        <v>0.91395839999999995</v>
      </c>
      <c r="M28" s="19">
        <v>1.1626386014000001</v>
      </c>
      <c r="N28" s="17">
        <v>0</v>
      </c>
      <c r="O28" s="19">
        <v>4405.5521656289002</v>
      </c>
      <c r="P28" s="18">
        <v>4405.6000000000004</v>
      </c>
      <c r="Q28" s="8"/>
      <c r="R28" s="21"/>
      <c r="S28" s="21"/>
      <c r="T28" s="22"/>
      <c r="U28" s="4"/>
      <c r="V28" s="4"/>
      <c r="W28" s="22"/>
      <c r="X28" s="1"/>
    </row>
    <row r="29" spans="1:24" x14ac:dyDescent="0.25">
      <c r="A29" s="14" t="s">
        <v>29</v>
      </c>
      <c r="B29" s="15" t="s">
        <v>70</v>
      </c>
      <c r="C29" s="16" t="s">
        <v>71</v>
      </c>
      <c r="D29" s="17">
        <v>3048</v>
      </c>
      <c r="E29" s="17">
        <v>3048</v>
      </c>
      <c r="F29" s="17">
        <v>0</v>
      </c>
      <c r="G29" s="18">
        <v>0</v>
      </c>
      <c r="H29" s="18">
        <v>37672.838287999999</v>
      </c>
      <c r="I29" s="18">
        <v>7517.1329999999998</v>
      </c>
      <c r="J29" s="19">
        <v>2.15</v>
      </c>
      <c r="K29" s="19">
        <v>0.51141502689999996</v>
      </c>
      <c r="L29" s="20">
        <v>1.6068534999999999</v>
      </c>
      <c r="M29" s="19">
        <v>0.31827109749999999</v>
      </c>
      <c r="N29" s="17">
        <v>0</v>
      </c>
      <c r="O29" s="19">
        <v>8971.2393540053999</v>
      </c>
      <c r="P29" s="18">
        <v>8971.2000000000007</v>
      </c>
      <c r="Q29" s="8"/>
      <c r="R29" s="21"/>
      <c r="S29" s="21"/>
      <c r="T29" s="22"/>
      <c r="U29" s="4"/>
      <c r="V29" s="4"/>
      <c r="W29" s="22"/>
      <c r="X29" s="1"/>
    </row>
    <row r="30" spans="1:24" x14ac:dyDescent="0.25">
      <c r="A30" s="14" t="s">
        <v>29</v>
      </c>
      <c r="B30" s="15" t="s">
        <v>72</v>
      </c>
      <c r="C30" s="16" t="s">
        <v>73</v>
      </c>
      <c r="D30" s="17">
        <v>3509</v>
      </c>
      <c r="E30" s="17">
        <v>3509</v>
      </c>
      <c r="F30" s="17">
        <v>0</v>
      </c>
      <c r="G30" s="18">
        <v>0</v>
      </c>
      <c r="H30" s="18">
        <v>37672.838287999999</v>
      </c>
      <c r="I30" s="18">
        <v>7958.3149999999996</v>
      </c>
      <c r="J30" s="19">
        <v>2.15</v>
      </c>
      <c r="K30" s="19">
        <v>0.47029890769999999</v>
      </c>
      <c r="L30" s="20">
        <v>1.0945495000000001</v>
      </c>
      <c r="M30" s="19">
        <v>0.42967349370000002</v>
      </c>
      <c r="N30" s="17">
        <v>0</v>
      </c>
      <c r="O30" s="19">
        <v>6607.3856532317004</v>
      </c>
      <c r="P30" s="18">
        <v>6607.4</v>
      </c>
      <c r="Q30" s="8"/>
      <c r="R30" s="21"/>
      <c r="S30" s="21"/>
      <c r="T30" s="22"/>
      <c r="U30" s="4"/>
      <c r="V30" s="4"/>
      <c r="W30" s="22"/>
      <c r="X30" s="1"/>
    </row>
    <row r="31" spans="1:24" x14ac:dyDescent="0.25">
      <c r="A31" s="14" t="s">
        <v>29</v>
      </c>
      <c r="B31" s="15" t="s">
        <v>74</v>
      </c>
      <c r="C31" s="16" t="s">
        <v>75</v>
      </c>
      <c r="D31" s="17">
        <v>12888</v>
      </c>
      <c r="E31" s="17">
        <v>12888</v>
      </c>
      <c r="F31" s="17">
        <v>0</v>
      </c>
      <c r="G31" s="18">
        <v>0</v>
      </c>
      <c r="H31" s="18">
        <v>37672.838287999999</v>
      </c>
      <c r="I31" s="18">
        <v>47839.483999999997</v>
      </c>
      <c r="J31" s="19">
        <v>2.15</v>
      </c>
      <c r="K31" s="19">
        <v>0.76972780060000001</v>
      </c>
      <c r="L31" s="20">
        <v>1.0282937999999999</v>
      </c>
      <c r="M31" s="19">
        <v>0.74854851850000004</v>
      </c>
      <c r="N31" s="17">
        <v>0</v>
      </c>
      <c r="O31" s="19">
        <v>18572.9466691786</v>
      </c>
      <c r="P31" s="18">
        <v>18572.900000000001</v>
      </c>
      <c r="Q31" s="8"/>
      <c r="R31" s="21"/>
      <c r="S31" s="21"/>
      <c r="T31" s="22"/>
      <c r="U31" s="4"/>
      <c r="V31" s="4"/>
      <c r="W31" s="22"/>
      <c r="X31" s="1"/>
    </row>
    <row r="32" spans="1:24" x14ac:dyDescent="0.25">
      <c r="A32" s="14" t="s">
        <v>29</v>
      </c>
      <c r="B32" s="15" t="s">
        <v>76</v>
      </c>
      <c r="C32" s="16" t="s">
        <v>77</v>
      </c>
      <c r="D32" s="17">
        <v>8154</v>
      </c>
      <c r="E32" s="17">
        <v>8154</v>
      </c>
      <c r="F32" s="17">
        <v>0</v>
      </c>
      <c r="G32" s="18">
        <v>0</v>
      </c>
      <c r="H32" s="18">
        <v>37672.838287999999</v>
      </c>
      <c r="I32" s="18">
        <v>26070.760999999999</v>
      </c>
      <c r="J32" s="19">
        <v>2.15</v>
      </c>
      <c r="K32" s="19">
        <v>0.66300868040000005</v>
      </c>
      <c r="L32" s="20">
        <v>1.1648662000000001</v>
      </c>
      <c r="M32" s="19">
        <v>0.56917153269999998</v>
      </c>
      <c r="N32" s="17">
        <v>0</v>
      </c>
      <c r="O32" s="19">
        <v>15015.2130584762</v>
      </c>
      <c r="P32" s="18">
        <v>15015.2</v>
      </c>
      <c r="Q32" s="8"/>
      <c r="R32" s="21"/>
      <c r="S32" s="21"/>
      <c r="T32" s="22"/>
      <c r="U32" s="4"/>
      <c r="V32" s="4"/>
      <c r="W32" s="22"/>
      <c r="X32" s="1"/>
    </row>
    <row r="33" spans="1:24" x14ac:dyDescent="0.25">
      <c r="A33" s="7"/>
      <c r="B33" s="23"/>
      <c r="C33" s="24" t="s">
        <v>78</v>
      </c>
      <c r="D33" s="25">
        <f ca="1">SUMIF(INDIRECT("R1C1",FALSE):INDIRECT("R65000C1",FALSE),"=1",INDIRECT("R1C[0]",FALSE):INDIRECT("R65000C[0]",FALSE))</f>
        <v>189354</v>
      </c>
      <c r="E33" s="25">
        <f ca="1">SUMIF(INDIRECT("R1C1",FALSE):INDIRECT("R65000C1",FALSE),"=1",INDIRECT("R1C[0]",FALSE):INDIRECT("R65000C[0]",FALSE))</f>
        <v>189354</v>
      </c>
      <c r="F33" s="25" t="s">
        <v>79</v>
      </c>
      <c r="G33" s="26">
        <f ca="1">SUMIF(INDIRECT("R1C1",FALSE):INDIRECT("R65000C1",FALSE),"=1",INDIRECT("R1C[0]",FALSE):INDIRECT("R65000C[0]",FALSE))</f>
        <v>0</v>
      </c>
      <c r="H33" s="26">
        <f ca="1">SUMIF(INDIRECT("R1C1",FALSE):INDIRECT("R65000C1",FALSE),"=1",INDIRECT("R1C[0]",FALSE):INDIRECT("R65000C[0]",FALSE))/COUNTIF(INDIRECT("R1C1",FALSE):INDIRECT("R65000C1",FALSE),"=1")</f>
        <v>37672.838287999977</v>
      </c>
      <c r="I33" s="26">
        <f ca="1">SUMIF(INDIRECT("R1C1",FALSE):INDIRECT("R65000C1",FALSE),"=1",INDIRECT("R1C[0]",FALSE):INDIRECT("R65000C[0]",FALSE))</f>
        <v>913141.89899999998</v>
      </c>
      <c r="J33" s="27">
        <f ca="1">SUMIF(INDIRECT("R1C1",FALSE):INDIRECT("R65000C1",FALSE),"=1",INDIRECT("R1C[0]",FALSE):INDIRECT("R65000C[0]",FALSE))/COUNTIF(INDIRECT("R1C1",FALSE):INDIRECT("R65000C1",FALSE),"=1")</f>
        <v>2.149999999999999</v>
      </c>
      <c r="K33" s="27" t="s">
        <v>79</v>
      </c>
      <c r="L33" s="28" t="s">
        <v>79</v>
      </c>
      <c r="M33" s="27" t="s">
        <v>79</v>
      </c>
      <c r="N33" s="25" t="s">
        <v>79</v>
      </c>
      <c r="O33" s="27">
        <f ca="1">SUMIF(INDIRECT("R1C1",FALSE):INDIRECT("R65000C1",FALSE),"=1",INDIRECT("R1C[0]",FALSE):INDIRECT("R65000C[0]",FALSE))</f>
        <v>219481.2520756193</v>
      </c>
      <c r="P33" s="26">
        <f ca="1">SUMIF(INDIRECT("R1C1",FALSE):INDIRECT("R65000C1",FALSE),"=1",INDIRECT("R1C[0]",FALSE):INDIRECT("R65000C[0]",FALSE))</f>
        <v>219481.2</v>
      </c>
      <c r="Q33" s="8"/>
      <c r="R33" s="29"/>
      <c r="S33" s="22"/>
      <c r="T33" s="22"/>
      <c r="U33" s="22"/>
      <c r="V33" s="22"/>
      <c r="W33" s="22"/>
      <c r="X33" s="1"/>
    </row>
    <row r="34" spans="1:24" x14ac:dyDescent="0.25">
      <c r="A34" s="1"/>
      <c r="B34" s="30"/>
      <c r="C34" s="31"/>
      <c r="D34" s="32"/>
      <c r="E34" s="32"/>
      <c r="F34" s="32" t="s">
        <v>80</v>
      </c>
      <c r="G34" s="32" t="s">
        <v>80</v>
      </c>
      <c r="H34" s="32" t="s">
        <v>80</v>
      </c>
      <c r="I34" s="32"/>
      <c r="J34" s="32"/>
      <c r="K34" s="32"/>
      <c r="L34" s="32"/>
      <c r="M34" s="32"/>
      <c r="N34" s="32" t="s">
        <v>80</v>
      </c>
      <c r="O34" s="32" t="s">
        <v>80</v>
      </c>
      <c r="P34" s="32"/>
      <c r="Q34" s="33"/>
      <c r="R34" s="33"/>
      <c r="S34" s="33"/>
      <c r="T34" s="33"/>
      <c r="U34" s="33"/>
      <c r="V34" s="1"/>
      <c r="W34" s="1"/>
      <c r="X34" s="1"/>
    </row>
    <row r="35" spans="1:24" x14ac:dyDescent="0.25">
      <c r="A35" s="1"/>
      <c r="B35" s="1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</row>
    <row r="36" spans="1:24" x14ac:dyDescent="0.25">
      <c r="A36" s="1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1"/>
    </row>
  </sheetData>
  <mergeCells count="18">
    <mergeCell ref="D1:P1"/>
    <mergeCell ref="C2:P2"/>
    <mergeCell ref="D3:P3"/>
    <mergeCell ref="B4:B6"/>
    <mergeCell ref="C4:C6"/>
    <mergeCell ref="D4:D6"/>
    <mergeCell ref="E4:E6"/>
    <mergeCell ref="F4:F6"/>
    <mergeCell ref="G4:G6"/>
    <mergeCell ref="H4:H6"/>
    <mergeCell ref="O4:O6"/>
    <mergeCell ref="P4:P6"/>
    <mergeCell ref="I4:I6"/>
    <mergeCell ref="J4:J6"/>
    <mergeCell ref="K4:K6"/>
    <mergeCell ref="L4:L6"/>
    <mergeCell ref="M4:M6"/>
    <mergeCell ref="N4:N6"/>
  </mergeCells>
  <pageMargins left="0.39370078740157483" right="0" top="0.35433070866141736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2019-10-02T12:42:52Z</cp:lastPrinted>
  <dcterms:created xsi:type="dcterms:W3CDTF">2019-10-02T12:33:58Z</dcterms:created>
  <dcterms:modified xsi:type="dcterms:W3CDTF">2019-10-02T12:42:57Z</dcterms:modified>
</cp:coreProperties>
</file>