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Скалова ЕА\ОТКРЫТОСТЬ бюджетных данных\2020 г\"/>
    </mc:Choice>
  </mc:AlternateContent>
  <bookViews>
    <workbookView xWindow="0" yWindow="0" windowWidth="28800" windowHeight="11835"/>
  </bookViews>
  <sheets>
    <sheet name="доходы" sheetId="2" r:id="rId1"/>
    <sheet name="расходы" sheetId="3" r:id="rId2"/>
    <sheet name="источники" sheetId="4" r:id="rId3"/>
  </sheets>
  <definedNames>
    <definedName name="_xlnm.Print_Titles" localSheetId="0">доходы!$4:$5</definedName>
    <definedName name="_xlnm.Print_Titles" localSheetId="2">источники!$2:$3</definedName>
    <definedName name="_xlnm.Print_Titles" localSheetId="1">расходы!$2:$3</definedName>
  </definedNames>
  <calcPr calcId="152511"/>
</workbook>
</file>

<file path=xl/calcChain.xml><?xml version="1.0" encoding="utf-8"?>
<calcChain xmlns="http://schemas.openxmlformats.org/spreadsheetml/2006/main">
  <c r="G73" i="4" l="1"/>
  <c r="E73" i="4"/>
  <c r="G72" i="4"/>
  <c r="E72" i="4"/>
  <c r="G71" i="4"/>
  <c r="E71" i="4"/>
  <c r="G70" i="4"/>
  <c r="E70" i="4"/>
  <c r="L69" i="4"/>
  <c r="J69" i="4"/>
  <c r="G69" i="4"/>
  <c r="E69" i="4"/>
  <c r="L68" i="4"/>
  <c r="J68" i="4"/>
  <c r="G68" i="4"/>
  <c r="E68" i="4"/>
  <c r="L67" i="4"/>
  <c r="J67" i="4"/>
  <c r="G67" i="4"/>
  <c r="E67" i="4"/>
  <c r="L66" i="4"/>
  <c r="J66" i="4"/>
  <c r="G66" i="4"/>
  <c r="E66" i="4"/>
  <c r="G65" i="4"/>
  <c r="E65" i="4"/>
  <c r="G64" i="4"/>
  <c r="E64" i="4"/>
  <c r="G63" i="4"/>
  <c r="E63" i="4"/>
  <c r="G62" i="4"/>
  <c r="E62" i="4"/>
  <c r="L61" i="4"/>
  <c r="J61" i="4"/>
  <c r="G61" i="4"/>
  <c r="E61" i="4"/>
  <c r="L60" i="4"/>
  <c r="J60" i="4"/>
  <c r="G60" i="4"/>
  <c r="E60" i="4"/>
  <c r="L59" i="4"/>
  <c r="J59" i="4"/>
  <c r="G59" i="4"/>
  <c r="E59" i="4"/>
  <c r="L58" i="4"/>
  <c r="J58" i="4"/>
  <c r="G58" i="4"/>
  <c r="E58" i="4"/>
  <c r="L57" i="4"/>
  <c r="J57" i="4"/>
  <c r="G57" i="4"/>
  <c r="E57" i="4"/>
  <c r="L56" i="4"/>
  <c r="J56" i="4"/>
  <c r="G56" i="4"/>
  <c r="E56" i="4"/>
  <c r="G55" i="4"/>
  <c r="E55" i="4"/>
  <c r="L54" i="4"/>
  <c r="J54" i="4"/>
  <c r="G54" i="4"/>
  <c r="E54" i="4"/>
  <c r="L53" i="4"/>
  <c r="J53" i="4"/>
  <c r="G53" i="4"/>
  <c r="E53" i="4"/>
  <c r="L52" i="4"/>
  <c r="J52" i="4"/>
  <c r="G52" i="4"/>
  <c r="E52" i="4"/>
  <c r="L49" i="4"/>
  <c r="J49" i="4"/>
  <c r="G49" i="4"/>
  <c r="E49" i="4"/>
  <c r="L48" i="4"/>
  <c r="J48" i="4"/>
  <c r="G48" i="4"/>
  <c r="E48" i="4"/>
  <c r="L47" i="4"/>
  <c r="J47" i="4"/>
  <c r="G47" i="4"/>
  <c r="E47" i="4"/>
  <c r="L46" i="4"/>
  <c r="J46" i="4"/>
  <c r="G46" i="4"/>
  <c r="E46" i="4"/>
  <c r="L45" i="4"/>
  <c r="J45" i="4"/>
  <c r="G45" i="4"/>
  <c r="E45" i="4"/>
  <c r="L44" i="4"/>
  <c r="J44" i="4"/>
  <c r="G44" i="4"/>
  <c r="E44" i="4"/>
  <c r="L43" i="4"/>
  <c r="J43" i="4"/>
  <c r="G43" i="4"/>
  <c r="E43" i="4"/>
  <c r="L42" i="4"/>
  <c r="J42" i="4"/>
  <c r="G42" i="4"/>
  <c r="E42" i="4"/>
  <c r="L41" i="4"/>
  <c r="J41" i="4"/>
  <c r="G41" i="4"/>
  <c r="E41" i="4"/>
  <c r="G40" i="4"/>
  <c r="E40" i="4"/>
  <c r="G39" i="4"/>
  <c r="E39" i="4"/>
  <c r="G38" i="4"/>
  <c r="E38" i="4"/>
  <c r="G37" i="4"/>
  <c r="E37" i="4"/>
  <c r="L36" i="4"/>
  <c r="J36" i="4"/>
  <c r="G36" i="4"/>
  <c r="E36" i="4"/>
  <c r="G35" i="4"/>
  <c r="E35" i="4"/>
  <c r="G34" i="4"/>
  <c r="E34" i="4"/>
  <c r="G33" i="4"/>
  <c r="E33" i="4"/>
  <c r="G32" i="4"/>
  <c r="E32" i="4"/>
  <c r="G31" i="4"/>
  <c r="E31" i="4"/>
  <c r="G30" i="4"/>
  <c r="E30" i="4"/>
  <c r="G29" i="4"/>
  <c r="E29" i="4"/>
  <c r="G28" i="4"/>
  <c r="E28" i="4"/>
  <c r="J27" i="4"/>
  <c r="G27" i="4"/>
  <c r="E27" i="4"/>
  <c r="J26" i="4"/>
  <c r="G26" i="4"/>
  <c r="E26" i="4"/>
  <c r="J25" i="4"/>
  <c r="G25" i="4"/>
  <c r="E25" i="4"/>
  <c r="J24" i="4"/>
  <c r="G24" i="4"/>
  <c r="E24" i="4"/>
  <c r="J23" i="4"/>
  <c r="G23" i="4"/>
  <c r="E23" i="4"/>
  <c r="G22" i="4"/>
  <c r="E22" i="4"/>
  <c r="J21" i="4"/>
  <c r="G21" i="4"/>
  <c r="E21" i="4"/>
  <c r="G20" i="4"/>
  <c r="E20" i="4"/>
  <c r="J19" i="4"/>
  <c r="G19" i="4"/>
  <c r="E19" i="4"/>
  <c r="J18" i="4"/>
  <c r="G18" i="4"/>
  <c r="E18" i="4"/>
  <c r="J17" i="4"/>
  <c r="G17" i="4"/>
  <c r="E17" i="4"/>
  <c r="G16" i="4"/>
  <c r="E16" i="4"/>
  <c r="G15" i="4"/>
  <c r="E15" i="4"/>
  <c r="G14" i="4"/>
  <c r="E14" i="4"/>
  <c r="G12" i="4"/>
  <c r="E12" i="4"/>
  <c r="G11" i="4"/>
  <c r="E11" i="4"/>
  <c r="L10" i="4"/>
  <c r="J10" i="4"/>
  <c r="G10" i="4"/>
  <c r="E10" i="4"/>
  <c r="L9" i="4"/>
  <c r="J9" i="4"/>
  <c r="G9" i="4"/>
  <c r="E9" i="4"/>
  <c r="L8" i="4"/>
  <c r="J8" i="4"/>
  <c r="G8" i="4"/>
  <c r="E8" i="4"/>
  <c r="L7" i="4"/>
  <c r="J7" i="4"/>
  <c r="G7" i="4"/>
  <c r="E7" i="4"/>
  <c r="L6" i="4"/>
  <c r="J6" i="4"/>
  <c r="G6" i="4"/>
  <c r="E6" i="4"/>
  <c r="L5" i="4"/>
  <c r="J5" i="4"/>
  <c r="G5" i="4"/>
  <c r="E5" i="4"/>
  <c r="L4" i="4"/>
  <c r="J4" i="4"/>
  <c r="G4" i="4"/>
  <c r="E4" i="4"/>
  <c r="F93" i="3" l="1"/>
  <c r="D93" i="3"/>
  <c r="G93" i="3" s="1"/>
  <c r="K91" i="3"/>
  <c r="K92" i="3" s="1"/>
  <c r="I91" i="3"/>
  <c r="J91" i="3" s="1"/>
  <c r="H91" i="3"/>
  <c r="H92" i="3" s="1"/>
  <c r="L89" i="3"/>
  <c r="I87" i="3"/>
  <c r="I84" i="3"/>
  <c r="C84" i="3"/>
  <c r="L83" i="3"/>
  <c r="K83" i="3"/>
  <c r="K84" i="3" s="1"/>
  <c r="I83" i="3"/>
  <c r="H83" i="3"/>
  <c r="H84" i="3" s="1"/>
  <c r="F83" i="3"/>
  <c r="G83" i="3" s="1"/>
  <c r="D83" i="3"/>
  <c r="D84" i="3" s="1"/>
  <c r="C83" i="3"/>
  <c r="E83" i="3" s="1"/>
  <c r="L82" i="3"/>
  <c r="J82" i="3"/>
  <c r="G82" i="3"/>
  <c r="E82" i="3"/>
  <c r="L81" i="3"/>
  <c r="J81" i="3"/>
  <c r="G81" i="3"/>
  <c r="E81" i="3"/>
  <c r="L80" i="3"/>
  <c r="J80" i="3"/>
  <c r="G80" i="3"/>
  <c r="E80" i="3"/>
  <c r="L79" i="3"/>
  <c r="J79" i="3"/>
  <c r="G79" i="3"/>
  <c r="E79" i="3"/>
  <c r="L78" i="3"/>
  <c r="J78" i="3"/>
  <c r="G78" i="3"/>
  <c r="E78" i="3"/>
  <c r="L77" i="3"/>
  <c r="J77" i="3"/>
  <c r="G77" i="3"/>
  <c r="E77" i="3"/>
  <c r="L76" i="3"/>
  <c r="J76" i="3"/>
  <c r="G76" i="3"/>
  <c r="E76" i="3"/>
  <c r="L75" i="3"/>
  <c r="J75" i="3"/>
  <c r="G75" i="3"/>
  <c r="E75" i="3"/>
  <c r="L74" i="3"/>
  <c r="J74" i="3"/>
  <c r="G74" i="3"/>
  <c r="E74" i="3"/>
  <c r="L73" i="3"/>
  <c r="J73" i="3"/>
  <c r="G73" i="3"/>
  <c r="E73" i="3"/>
  <c r="L72" i="3"/>
  <c r="J72" i="3"/>
  <c r="G72" i="3"/>
  <c r="E72" i="3"/>
  <c r="G71" i="3"/>
  <c r="E71" i="3"/>
  <c r="L70" i="3"/>
  <c r="J70" i="3"/>
  <c r="G70" i="3"/>
  <c r="E70" i="3"/>
  <c r="L69" i="3"/>
  <c r="J69" i="3"/>
  <c r="G69" i="3"/>
  <c r="E69" i="3"/>
  <c r="L68" i="3"/>
  <c r="J68" i="3"/>
  <c r="G68" i="3"/>
  <c r="E68" i="3"/>
  <c r="L67" i="3"/>
  <c r="J67" i="3"/>
  <c r="G67" i="3"/>
  <c r="E67" i="3"/>
  <c r="L66" i="3"/>
  <c r="J66" i="3"/>
  <c r="G66" i="3"/>
  <c r="E66" i="3"/>
  <c r="L65" i="3"/>
  <c r="J65" i="3"/>
  <c r="G65" i="3"/>
  <c r="E65" i="3"/>
  <c r="L64" i="3"/>
  <c r="J64" i="3"/>
  <c r="G64" i="3"/>
  <c r="E64" i="3"/>
  <c r="L63" i="3"/>
  <c r="J63" i="3"/>
  <c r="G63" i="3"/>
  <c r="E63" i="3"/>
  <c r="L62" i="3"/>
  <c r="J62" i="3"/>
  <c r="G62" i="3"/>
  <c r="E62" i="3"/>
  <c r="L61" i="3"/>
  <c r="J61" i="3"/>
  <c r="G61" i="3"/>
  <c r="E61" i="3"/>
  <c r="L60" i="3"/>
  <c r="J60" i="3"/>
  <c r="G60" i="3"/>
  <c r="E60" i="3"/>
  <c r="L59" i="3"/>
  <c r="J59" i="3"/>
  <c r="G59" i="3"/>
  <c r="E59" i="3"/>
  <c r="L58" i="3"/>
  <c r="J58" i="3"/>
  <c r="G58" i="3"/>
  <c r="E58" i="3"/>
  <c r="L57" i="3"/>
  <c r="J57" i="3"/>
  <c r="G57" i="3"/>
  <c r="E57" i="3"/>
  <c r="L56" i="3"/>
  <c r="J56" i="3"/>
  <c r="G56" i="3"/>
  <c r="E56" i="3"/>
  <c r="L55" i="3"/>
  <c r="J55" i="3"/>
  <c r="G55" i="3"/>
  <c r="E55" i="3"/>
  <c r="L54" i="3"/>
  <c r="J54" i="3"/>
  <c r="G54" i="3"/>
  <c r="E54" i="3"/>
  <c r="L53" i="3"/>
  <c r="J53" i="3"/>
  <c r="G53" i="3"/>
  <c r="E53" i="3"/>
  <c r="L52" i="3"/>
  <c r="J52" i="3"/>
  <c r="G52" i="3"/>
  <c r="E52" i="3"/>
  <c r="L51" i="3"/>
  <c r="J51" i="3"/>
  <c r="G51" i="3"/>
  <c r="E51" i="3"/>
  <c r="L50" i="3"/>
  <c r="J50" i="3"/>
  <c r="G50" i="3"/>
  <c r="E50" i="3"/>
  <c r="G49" i="3"/>
  <c r="E49" i="3"/>
  <c r="L48" i="3"/>
  <c r="J48" i="3"/>
  <c r="G48" i="3"/>
  <c r="E48" i="3"/>
  <c r="L47" i="3"/>
  <c r="J47" i="3"/>
  <c r="G47" i="3"/>
  <c r="E47" i="3"/>
  <c r="L46" i="3"/>
  <c r="J46" i="3"/>
  <c r="G46" i="3"/>
  <c r="E46" i="3"/>
  <c r="L45" i="3"/>
  <c r="J45" i="3"/>
  <c r="G45" i="3"/>
  <c r="E45" i="3"/>
  <c r="L44" i="3"/>
  <c r="J44" i="3"/>
  <c r="G44" i="3"/>
  <c r="E44" i="3"/>
  <c r="L43" i="3"/>
  <c r="J43" i="3"/>
  <c r="G43" i="3"/>
  <c r="E43" i="3"/>
  <c r="L42" i="3"/>
  <c r="J42" i="3"/>
  <c r="G42" i="3"/>
  <c r="E42" i="3"/>
  <c r="L41" i="3"/>
  <c r="J41" i="3"/>
  <c r="G41" i="3"/>
  <c r="E41" i="3"/>
  <c r="L40" i="3"/>
  <c r="J40" i="3"/>
  <c r="G40" i="3"/>
  <c r="E40" i="3"/>
  <c r="L39" i="3"/>
  <c r="J39" i="3"/>
  <c r="G39" i="3"/>
  <c r="E39" i="3"/>
  <c r="L38" i="3"/>
  <c r="J38" i="3"/>
  <c r="G38" i="3"/>
  <c r="E38" i="3"/>
  <c r="L37" i="3"/>
  <c r="J37" i="3"/>
  <c r="G37" i="3"/>
  <c r="E37" i="3"/>
  <c r="G36" i="3"/>
  <c r="E36" i="3"/>
  <c r="L35" i="3"/>
  <c r="J35" i="3"/>
  <c r="G35" i="3"/>
  <c r="E35" i="3"/>
  <c r="L34" i="3"/>
  <c r="J34" i="3"/>
  <c r="G34" i="3"/>
  <c r="E34" i="3"/>
  <c r="L33" i="3"/>
  <c r="J33" i="3"/>
  <c r="G33" i="3"/>
  <c r="E33" i="3"/>
  <c r="L32" i="3"/>
  <c r="J32" i="3"/>
  <c r="G32" i="3"/>
  <c r="E32" i="3"/>
  <c r="L31" i="3"/>
  <c r="J31" i="3"/>
  <c r="G31" i="3"/>
  <c r="E31" i="3"/>
  <c r="L30" i="3"/>
  <c r="J30" i="3"/>
  <c r="G30" i="3"/>
  <c r="E30" i="3"/>
  <c r="L29" i="3"/>
  <c r="J29" i="3"/>
  <c r="G29" i="3"/>
  <c r="E29" i="3"/>
  <c r="G28" i="3"/>
  <c r="E28" i="3"/>
  <c r="L27" i="3"/>
  <c r="J27" i="3"/>
  <c r="G27" i="3"/>
  <c r="E27" i="3"/>
  <c r="L26" i="3"/>
  <c r="J26" i="3"/>
  <c r="G26" i="3"/>
  <c r="E26" i="3"/>
  <c r="L25" i="3"/>
  <c r="J25" i="3"/>
  <c r="G25" i="3"/>
  <c r="E25" i="3"/>
  <c r="L24" i="3"/>
  <c r="J24" i="3"/>
  <c r="G24" i="3"/>
  <c r="E24" i="3"/>
  <c r="L23" i="3"/>
  <c r="J23" i="3"/>
  <c r="G23" i="3"/>
  <c r="E23" i="3"/>
  <c r="L22" i="3"/>
  <c r="J22" i="3"/>
  <c r="G22" i="3"/>
  <c r="E22" i="3"/>
  <c r="L21" i="3"/>
  <c r="J21" i="3"/>
  <c r="G21" i="3"/>
  <c r="E21" i="3"/>
  <c r="G20" i="3"/>
  <c r="E20" i="3"/>
  <c r="L19" i="3"/>
  <c r="J19" i="3"/>
  <c r="G19" i="3"/>
  <c r="E19" i="3"/>
  <c r="L18" i="3"/>
  <c r="J18" i="3"/>
  <c r="G18" i="3"/>
  <c r="E18" i="3"/>
  <c r="L17" i="3"/>
  <c r="J17" i="3"/>
  <c r="G17" i="3"/>
  <c r="E17" i="3"/>
  <c r="L16" i="3"/>
  <c r="J16" i="3"/>
  <c r="G16" i="3"/>
  <c r="E16" i="3"/>
  <c r="L15" i="3"/>
  <c r="J15" i="3"/>
  <c r="G15" i="3"/>
  <c r="E15" i="3"/>
  <c r="L14" i="3"/>
  <c r="J14" i="3"/>
  <c r="G14" i="3"/>
  <c r="E14" i="3"/>
  <c r="L13" i="3"/>
  <c r="J13" i="3"/>
  <c r="G13" i="3"/>
  <c r="E13" i="3"/>
  <c r="L12" i="3"/>
  <c r="J12" i="3"/>
  <c r="G12" i="3"/>
  <c r="E12" i="3"/>
  <c r="L11" i="3"/>
  <c r="J11" i="3"/>
  <c r="G11" i="3"/>
  <c r="E11" i="3"/>
  <c r="L10" i="3"/>
  <c r="J10" i="3"/>
  <c r="G10" i="3"/>
  <c r="E10" i="3"/>
  <c r="L9" i="3"/>
  <c r="J9" i="3"/>
  <c r="G9" i="3"/>
  <c r="E9" i="3"/>
  <c r="L8" i="3"/>
  <c r="J8" i="3"/>
  <c r="G8" i="3"/>
  <c r="E8" i="3"/>
  <c r="L7" i="3"/>
  <c r="J7" i="3"/>
  <c r="G7" i="3"/>
  <c r="E7" i="3"/>
  <c r="L6" i="3"/>
  <c r="J6" i="3"/>
  <c r="G6" i="3"/>
  <c r="E6" i="3"/>
  <c r="L5" i="3"/>
  <c r="J5" i="3"/>
  <c r="G5" i="3"/>
  <c r="E5" i="3"/>
  <c r="L4" i="3"/>
  <c r="J4" i="3"/>
  <c r="G4" i="3"/>
  <c r="E4" i="3"/>
  <c r="J83" i="3" l="1"/>
  <c r="F84" i="3"/>
  <c r="I92" i="3"/>
  <c r="L91" i="3"/>
  <c r="L894" i="2" l="1"/>
  <c r="J894" i="2"/>
  <c r="G894" i="2"/>
  <c r="E894" i="2"/>
  <c r="L889" i="2"/>
  <c r="J889" i="2"/>
  <c r="G889" i="2"/>
  <c r="E889" i="2"/>
  <c r="L888" i="2"/>
  <c r="J888" i="2"/>
  <c r="G888" i="2"/>
  <c r="E888" i="2"/>
  <c r="L887" i="2"/>
  <c r="J887" i="2"/>
  <c r="G887" i="2"/>
  <c r="E887" i="2"/>
  <c r="L886" i="2"/>
  <c r="J886" i="2"/>
  <c r="G886" i="2"/>
  <c r="E886" i="2"/>
  <c r="L885" i="2"/>
  <c r="J885" i="2"/>
  <c r="G885" i="2"/>
  <c r="E885" i="2"/>
  <c r="L884" i="2"/>
  <c r="J884" i="2"/>
  <c r="G884" i="2"/>
  <c r="E884" i="2"/>
  <c r="J883" i="2"/>
  <c r="G883" i="2"/>
  <c r="E883" i="2"/>
  <c r="L882" i="2"/>
  <c r="J882" i="2"/>
  <c r="G882" i="2"/>
  <c r="E882" i="2"/>
  <c r="L881" i="2"/>
  <c r="J881" i="2"/>
  <c r="G881" i="2"/>
  <c r="E881" i="2"/>
  <c r="L880" i="2"/>
  <c r="J880" i="2"/>
  <c r="G880" i="2"/>
  <c r="E880" i="2"/>
  <c r="L879" i="2"/>
  <c r="J879" i="2"/>
  <c r="G879" i="2"/>
  <c r="E879" i="2"/>
  <c r="L878" i="2"/>
  <c r="J878" i="2"/>
  <c r="G878" i="2"/>
  <c r="E878" i="2"/>
  <c r="L877" i="2"/>
  <c r="J877" i="2"/>
  <c r="G877" i="2"/>
  <c r="E877" i="2"/>
  <c r="L876" i="2"/>
  <c r="J876" i="2"/>
  <c r="G876" i="2"/>
  <c r="E876" i="2"/>
  <c r="L875" i="2"/>
  <c r="J875" i="2"/>
  <c r="G875" i="2"/>
  <c r="E875" i="2"/>
  <c r="L874" i="2"/>
  <c r="J874" i="2"/>
  <c r="G874" i="2"/>
  <c r="E874" i="2"/>
  <c r="L873" i="2"/>
  <c r="J873" i="2"/>
  <c r="G873" i="2"/>
  <c r="E873" i="2"/>
  <c r="L872" i="2"/>
  <c r="J872" i="2"/>
  <c r="G872" i="2"/>
  <c r="E872" i="2"/>
  <c r="L871" i="2"/>
  <c r="J871" i="2"/>
  <c r="G871" i="2"/>
  <c r="E871" i="2"/>
  <c r="L870" i="2"/>
  <c r="J870" i="2"/>
  <c r="G870" i="2"/>
  <c r="E870" i="2"/>
  <c r="L869" i="2"/>
  <c r="J869" i="2"/>
  <c r="G869" i="2"/>
  <c r="E869" i="2"/>
  <c r="L868" i="2"/>
  <c r="J868" i="2"/>
  <c r="G868" i="2"/>
  <c r="E868" i="2"/>
  <c r="L867" i="2"/>
  <c r="J867" i="2"/>
  <c r="G867" i="2"/>
  <c r="E867" i="2"/>
  <c r="L866" i="2"/>
  <c r="J866" i="2"/>
  <c r="G866" i="2"/>
  <c r="E866" i="2"/>
  <c r="L865" i="2"/>
  <c r="J865" i="2"/>
  <c r="G865" i="2"/>
  <c r="E865" i="2"/>
  <c r="L864" i="2"/>
  <c r="J864" i="2"/>
  <c r="G864" i="2"/>
  <c r="E864" i="2"/>
  <c r="L863" i="2"/>
  <c r="J863" i="2"/>
  <c r="G863" i="2"/>
  <c r="E863" i="2"/>
  <c r="L862" i="2"/>
  <c r="J862" i="2"/>
  <c r="G862" i="2"/>
  <c r="E862" i="2"/>
  <c r="L861" i="2"/>
  <c r="J861" i="2"/>
  <c r="G861" i="2"/>
  <c r="E861" i="2"/>
  <c r="L860" i="2"/>
  <c r="J860" i="2"/>
  <c r="G860" i="2"/>
  <c r="E860" i="2"/>
  <c r="L859" i="2"/>
  <c r="J859" i="2"/>
  <c r="G859" i="2"/>
  <c r="E859" i="2"/>
  <c r="L858" i="2"/>
  <c r="J858" i="2"/>
  <c r="G858" i="2"/>
  <c r="E858" i="2"/>
  <c r="L857" i="2"/>
  <c r="J857" i="2"/>
  <c r="G857" i="2"/>
  <c r="E857" i="2"/>
  <c r="L856" i="2"/>
  <c r="J856" i="2"/>
  <c r="G856" i="2"/>
  <c r="E856" i="2"/>
  <c r="L855" i="2"/>
  <c r="J855" i="2"/>
  <c r="G855" i="2"/>
  <c r="E855" i="2"/>
  <c r="L854" i="2"/>
  <c r="J854" i="2"/>
  <c r="G854" i="2"/>
  <c r="E854" i="2"/>
  <c r="L853" i="2"/>
  <c r="J853" i="2"/>
  <c r="G853" i="2"/>
  <c r="E853" i="2"/>
  <c r="L852" i="2"/>
  <c r="J852" i="2"/>
  <c r="G852" i="2"/>
  <c r="E852" i="2"/>
  <c r="L851" i="2"/>
  <c r="J851" i="2"/>
  <c r="G851" i="2"/>
  <c r="E851" i="2"/>
  <c r="L850" i="2"/>
  <c r="J850" i="2"/>
  <c r="G850" i="2"/>
  <c r="E850" i="2"/>
  <c r="L849" i="2"/>
  <c r="J849" i="2"/>
  <c r="G849" i="2"/>
  <c r="E849" i="2"/>
  <c r="L848" i="2"/>
  <c r="J848" i="2"/>
  <c r="G848" i="2"/>
  <c r="E848" i="2"/>
  <c r="L847" i="2"/>
  <c r="J847" i="2"/>
  <c r="G847" i="2"/>
  <c r="E847" i="2"/>
  <c r="L846" i="2"/>
  <c r="J846" i="2"/>
  <c r="L845" i="2"/>
  <c r="J845" i="2"/>
  <c r="L844" i="2"/>
  <c r="J844" i="2"/>
  <c r="G844" i="2"/>
  <c r="E844" i="2"/>
  <c r="L843" i="2"/>
  <c r="J843" i="2"/>
  <c r="G843" i="2"/>
  <c r="E843" i="2"/>
  <c r="L842" i="2"/>
  <c r="J842" i="2"/>
  <c r="G842" i="2"/>
  <c r="E842" i="2"/>
  <c r="L841" i="2"/>
  <c r="J841" i="2"/>
  <c r="G841" i="2"/>
  <c r="E841" i="2"/>
  <c r="L840" i="2"/>
  <c r="J840" i="2"/>
  <c r="G840" i="2"/>
  <c r="E840" i="2"/>
  <c r="G839" i="2"/>
  <c r="E839" i="2"/>
  <c r="G838" i="2"/>
  <c r="E838" i="2"/>
  <c r="G837" i="2"/>
  <c r="E837" i="2"/>
  <c r="G836" i="2"/>
  <c r="E836" i="2"/>
  <c r="G835" i="2"/>
  <c r="E835" i="2"/>
  <c r="G834" i="2"/>
  <c r="E834" i="2"/>
  <c r="G833" i="2"/>
  <c r="E833" i="2"/>
  <c r="G832" i="2"/>
  <c r="E832" i="2"/>
  <c r="G831" i="2"/>
  <c r="E831" i="2"/>
  <c r="G830" i="2"/>
  <c r="E830" i="2"/>
  <c r="G829" i="2"/>
  <c r="E829" i="2"/>
  <c r="G828" i="2"/>
  <c r="E828" i="2"/>
  <c r="L827" i="2"/>
  <c r="J827" i="2"/>
  <c r="G827" i="2"/>
  <c r="E827" i="2"/>
  <c r="L826" i="2"/>
  <c r="J826" i="2"/>
  <c r="G826" i="2"/>
  <c r="E826" i="2"/>
  <c r="L825" i="2"/>
  <c r="J825" i="2"/>
  <c r="G825" i="2"/>
  <c r="E825" i="2"/>
  <c r="L824" i="2"/>
  <c r="J824" i="2"/>
  <c r="G824" i="2"/>
  <c r="E824" i="2"/>
  <c r="G823" i="2"/>
  <c r="E823" i="2"/>
  <c r="G822" i="2"/>
  <c r="E822" i="2"/>
  <c r="G821" i="2"/>
  <c r="E821" i="2"/>
  <c r="G820" i="2"/>
  <c r="E820" i="2"/>
  <c r="L819" i="2"/>
  <c r="J819" i="2"/>
  <c r="G819" i="2"/>
  <c r="E819" i="2"/>
  <c r="L818" i="2"/>
  <c r="J818" i="2"/>
  <c r="G818" i="2"/>
  <c r="E818" i="2"/>
  <c r="L817" i="2"/>
  <c r="J817" i="2"/>
  <c r="G817" i="2"/>
  <c r="E817" i="2"/>
  <c r="G816" i="2"/>
  <c r="E816" i="2"/>
  <c r="G815" i="2"/>
  <c r="E815" i="2"/>
  <c r="G814" i="2"/>
  <c r="E814" i="2"/>
  <c r="G813" i="2"/>
  <c r="E813" i="2"/>
  <c r="G812" i="2"/>
  <c r="E812" i="2"/>
  <c r="G811" i="2"/>
  <c r="E811" i="2"/>
  <c r="G810" i="2"/>
  <c r="E810" i="2"/>
  <c r="G809" i="2"/>
  <c r="E809" i="2"/>
  <c r="G808" i="2"/>
  <c r="E808" i="2"/>
  <c r="G807" i="2"/>
  <c r="E807" i="2"/>
  <c r="G806" i="2"/>
  <c r="E806" i="2"/>
  <c r="G805" i="2"/>
  <c r="E805" i="2"/>
  <c r="L804" i="2"/>
  <c r="J804" i="2"/>
  <c r="G804" i="2"/>
  <c r="E804" i="2"/>
  <c r="L803" i="2"/>
  <c r="J803" i="2"/>
  <c r="G803" i="2"/>
  <c r="E803" i="2"/>
  <c r="L802" i="2"/>
  <c r="J802" i="2"/>
  <c r="G802" i="2"/>
  <c r="E802" i="2"/>
  <c r="L801" i="2"/>
  <c r="J801" i="2"/>
  <c r="G801" i="2"/>
  <c r="E801" i="2"/>
  <c r="L800" i="2"/>
  <c r="J800" i="2"/>
  <c r="G800" i="2"/>
  <c r="E800" i="2"/>
  <c r="L799" i="2"/>
  <c r="J799" i="2"/>
  <c r="G799" i="2"/>
  <c r="E799" i="2"/>
  <c r="L798" i="2"/>
  <c r="J798" i="2"/>
  <c r="G798" i="2"/>
  <c r="E798" i="2"/>
  <c r="L797" i="2"/>
  <c r="J797" i="2"/>
  <c r="G797" i="2"/>
  <c r="E797" i="2"/>
  <c r="L796" i="2"/>
  <c r="J796" i="2"/>
  <c r="G796" i="2"/>
  <c r="E796" i="2"/>
  <c r="L795" i="2"/>
  <c r="J795" i="2"/>
  <c r="G795" i="2"/>
  <c r="E795" i="2"/>
  <c r="L794" i="2"/>
  <c r="J794" i="2"/>
  <c r="G794" i="2"/>
  <c r="E794" i="2"/>
  <c r="L793" i="2"/>
  <c r="J793" i="2"/>
  <c r="G793" i="2"/>
  <c r="E793" i="2"/>
  <c r="L792" i="2"/>
  <c r="J792" i="2"/>
  <c r="G792" i="2"/>
  <c r="E792" i="2"/>
  <c r="L791" i="2"/>
  <c r="J791" i="2"/>
  <c r="G791" i="2"/>
  <c r="E791" i="2"/>
  <c r="L790" i="2"/>
  <c r="J790" i="2"/>
  <c r="G790" i="2"/>
  <c r="E790" i="2"/>
  <c r="L789" i="2"/>
  <c r="J789" i="2"/>
  <c r="G789" i="2"/>
  <c r="E789" i="2"/>
  <c r="L788" i="2"/>
  <c r="J788" i="2"/>
  <c r="G788" i="2"/>
  <c r="E788" i="2"/>
  <c r="L787" i="2"/>
  <c r="J787" i="2"/>
  <c r="G787" i="2"/>
  <c r="E787" i="2"/>
  <c r="L786" i="2"/>
  <c r="J786" i="2"/>
  <c r="G786" i="2"/>
  <c r="E786" i="2"/>
  <c r="L785" i="2"/>
  <c r="J785" i="2"/>
  <c r="G785" i="2"/>
  <c r="E785" i="2"/>
  <c r="L784" i="2"/>
  <c r="J784" i="2"/>
  <c r="G784" i="2"/>
  <c r="E784" i="2"/>
  <c r="L783" i="2"/>
  <c r="J783" i="2"/>
  <c r="G783" i="2"/>
  <c r="E783" i="2"/>
  <c r="L782" i="2"/>
  <c r="J782" i="2"/>
  <c r="G782" i="2"/>
  <c r="E782" i="2"/>
  <c r="L781" i="2"/>
  <c r="J781" i="2"/>
  <c r="G781" i="2"/>
  <c r="E781" i="2"/>
  <c r="L780" i="2"/>
  <c r="J780" i="2"/>
  <c r="G780" i="2"/>
  <c r="E780" i="2"/>
  <c r="L779" i="2"/>
  <c r="J779" i="2"/>
  <c r="G779" i="2"/>
  <c r="E779" i="2"/>
  <c r="L778" i="2"/>
  <c r="J778" i="2"/>
  <c r="G778" i="2"/>
  <c r="E778" i="2"/>
  <c r="L777" i="2"/>
  <c r="J777" i="2"/>
  <c r="G777" i="2"/>
  <c r="E777" i="2"/>
  <c r="L776" i="2"/>
  <c r="J776" i="2"/>
  <c r="G776" i="2"/>
  <c r="E776" i="2"/>
  <c r="L775" i="2"/>
  <c r="J775" i="2"/>
  <c r="G775" i="2"/>
  <c r="E775" i="2"/>
  <c r="L774" i="2"/>
  <c r="J774" i="2"/>
  <c r="G774" i="2"/>
  <c r="E774" i="2"/>
  <c r="L773" i="2"/>
  <c r="J773" i="2"/>
  <c r="G773" i="2"/>
  <c r="E773" i="2"/>
  <c r="L772" i="2"/>
  <c r="J772" i="2"/>
  <c r="G772" i="2"/>
  <c r="E772" i="2"/>
  <c r="L771" i="2"/>
  <c r="J771" i="2"/>
  <c r="G771" i="2"/>
  <c r="E771" i="2"/>
  <c r="L770" i="2"/>
  <c r="J770" i="2"/>
  <c r="G770" i="2"/>
  <c r="E770" i="2"/>
  <c r="L769" i="2"/>
  <c r="J769" i="2"/>
  <c r="G769" i="2"/>
  <c r="E769" i="2"/>
  <c r="L768" i="2"/>
  <c r="J768" i="2"/>
  <c r="G768" i="2"/>
  <c r="E768" i="2"/>
  <c r="L767" i="2"/>
  <c r="J767" i="2"/>
  <c r="G767" i="2"/>
  <c r="E767" i="2"/>
  <c r="L766" i="2"/>
  <c r="J766" i="2"/>
  <c r="G766" i="2"/>
  <c r="E766" i="2"/>
  <c r="L765" i="2"/>
  <c r="J765" i="2"/>
  <c r="G765" i="2"/>
  <c r="E765" i="2"/>
  <c r="L764" i="2"/>
  <c r="J764" i="2"/>
  <c r="G764" i="2"/>
  <c r="E764" i="2"/>
  <c r="L763" i="2"/>
  <c r="J763" i="2"/>
  <c r="G763" i="2"/>
  <c r="E763" i="2"/>
  <c r="L762" i="2"/>
  <c r="J762" i="2"/>
  <c r="G762" i="2"/>
  <c r="E762" i="2"/>
  <c r="L761" i="2"/>
  <c r="J761" i="2"/>
  <c r="G761" i="2"/>
  <c r="E761" i="2"/>
  <c r="L760" i="2"/>
  <c r="J760" i="2"/>
  <c r="G760" i="2"/>
  <c r="E760" i="2"/>
  <c r="L759" i="2"/>
  <c r="J759" i="2"/>
  <c r="G759" i="2"/>
  <c r="E759" i="2"/>
  <c r="L758" i="2"/>
  <c r="J758" i="2"/>
  <c r="G758" i="2"/>
  <c r="E758" i="2"/>
  <c r="L757" i="2"/>
  <c r="J757" i="2"/>
  <c r="G757" i="2"/>
  <c r="E757" i="2"/>
  <c r="L756" i="2"/>
  <c r="J756" i="2"/>
  <c r="G756" i="2"/>
  <c r="E756" i="2"/>
  <c r="L755" i="2"/>
  <c r="J755" i="2"/>
  <c r="G755" i="2"/>
  <c r="E755" i="2"/>
  <c r="L754" i="2"/>
  <c r="J754" i="2"/>
  <c r="G754" i="2"/>
  <c r="E754" i="2"/>
  <c r="L753" i="2"/>
  <c r="J753" i="2"/>
  <c r="G753" i="2"/>
  <c r="E753" i="2"/>
  <c r="L752" i="2"/>
  <c r="J752" i="2"/>
  <c r="G752" i="2"/>
  <c r="E752" i="2"/>
  <c r="L751" i="2"/>
  <c r="J751" i="2"/>
  <c r="G751" i="2"/>
  <c r="E751" i="2"/>
  <c r="L750" i="2"/>
  <c r="J750" i="2"/>
  <c r="G750" i="2"/>
  <c r="E750" i="2"/>
  <c r="L749" i="2"/>
  <c r="J749" i="2"/>
  <c r="G749" i="2"/>
  <c r="E749" i="2"/>
  <c r="L748" i="2"/>
  <c r="J748" i="2"/>
  <c r="G748" i="2"/>
  <c r="E748" i="2"/>
  <c r="L747" i="2"/>
  <c r="J747" i="2"/>
  <c r="G747" i="2"/>
  <c r="E747" i="2"/>
  <c r="L746" i="2"/>
  <c r="J746" i="2"/>
  <c r="G746" i="2"/>
  <c r="E746" i="2"/>
  <c r="L745" i="2"/>
  <c r="J745" i="2"/>
  <c r="G745" i="2"/>
  <c r="E745" i="2"/>
  <c r="L744" i="2"/>
  <c r="J744" i="2"/>
  <c r="G744" i="2"/>
  <c r="E744" i="2"/>
  <c r="L743" i="2"/>
  <c r="J743" i="2"/>
  <c r="G743" i="2"/>
  <c r="E743" i="2"/>
  <c r="L742" i="2"/>
  <c r="J742" i="2"/>
  <c r="G742" i="2"/>
  <c r="E742" i="2"/>
  <c r="L741" i="2"/>
  <c r="J741" i="2"/>
  <c r="G741" i="2"/>
  <c r="E741" i="2"/>
  <c r="L740" i="2"/>
  <c r="J740" i="2"/>
  <c r="G740" i="2"/>
  <c r="E740" i="2"/>
  <c r="L739" i="2"/>
  <c r="J739" i="2"/>
  <c r="G739" i="2"/>
  <c r="E739" i="2"/>
  <c r="L738" i="2"/>
  <c r="J738" i="2"/>
  <c r="G738" i="2"/>
  <c r="E738" i="2"/>
  <c r="L737" i="2"/>
  <c r="J737" i="2"/>
  <c r="G737" i="2"/>
  <c r="E737" i="2"/>
  <c r="L736" i="2"/>
  <c r="J736" i="2"/>
  <c r="G736" i="2"/>
  <c r="E736" i="2"/>
  <c r="L735" i="2"/>
  <c r="J735" i="2"/>
  <c r="G735" i="2"/>
  <c r="E735" i="2"/>
  <c r="L734" i="2"/>
  <c r="J734" i="2"/>
  <c r="G734" i="2"/>
  <c r="E734" i="2"/>
  <c r="L733" i="2"/>
  <c r="J733" i="2"/>
  <c r="G733" i="2"/>
  <c r="E733" i="2"/>
  <c r="L732" i="2"/>
  <c r="J732" i="2"/>
  <c r="G732" i="2"/>
  <c r="E732" i="2"/>
  <c r="L731" i="2"/>
  <c r="J731" i="2"/>
  <c r="G731" i="2"/>
  <c r="E731" i="2"/>
  <c r="L730" i="2"/>
  <c r="J730" i="2"/>
  <c r="G730" i="2"/>
  <c r="E730" i="2"/>
  <c r="L729" i="2"/>
  <c r="J729" i="2"/>
  <c r="G729" i="2"/>
  <c r="E729" i="2"/>
  <c r="L728" i="2"/>
  <c r="J728" i="2"/>
  <c r="G728" i="2"/>
  <c r="E728" i="2"/>
  <c r="L727" i="2"/>
  <c r="J727" i="2"/>
  <c r="G727" i="2"/>
  <c r="E727" i="2"/>
  <c r="L726" i="2"/>
  <c r="J726" i="2"/>
  <c r="G726" i="2"/>
  <c r="E726" i="2"/>
  <c r="L725" i="2"/>
  <c r="J725" i="2"/>
  <c r="G725" i="2"/>
  <c r="E725" i="2"/>
  <c r="L724" i="2"/>
  <c r="J724" i="2"/>
  <c r="G724" i="2"/>
  <c r="E724" i="2"/>
  <c r="L723" i="2"/>
  <c r="J723" i="2"/>
  <c r="G723" i="2"/>
  <c r="E723" i="2"/>
  <c r="L722" i="2"/>
  <c r="J722" i="2"/>
  <c r="G722" i="2"/>
  <c r="E722" i="2"/>
  <c r="L721" i="2"/>
  <c r="J721" i="2"/>
  <c r="G721" i="2"/>
  <c r="E721" i="2"/>
  <c r="G720" i="2"/>
  <c r="E720" i="2"/>
  <c r="G719" i="2"/>
  <c r="E719" i="2"/>
  <c r="L718" i="2"/>
  <c r="J718" i="2"/>
  <c r="G718" i="2"/>
  <c r="E718" i="2"/>
  <c r="L717" i="2"/>
  <c r="J717" i="2"/>
  <c r="G717" i="2"/>
  <c r="E717" i="2"/>
  <c r="L716" i="2"/>
  <c r="J716" i="2"/>
  <c r="G716" i="2"/>
  <c r="E716" i="2"/>
  <c r="L715" i="2"/>
  <c r="J715" i="2"/>
  <c r="G715" i="2"/>
  <c r="E715" i="2"/>
  <c r="L714" i="2"/>
  <c r="J714" i="2"/>
  <c r="G714" i="2"/>
  <c r="E714" i="2"/>
  <c r="L713" i="2"/>
  <c r="J713" i="2"/>
  <c r="G713" i="2"/>
  <c r="E713" i="2"/>
  <c r="L712" i="2"/>
  <c r="J712" i="2"/>
  <c r="G712" i="2"/>
  <c r="E712" i="2"/>
  <c r="L711" i="2"/>
  <c r="J711" i="2"/>
  <c r="G711" i="2"/>
  <c r="E711" i="2"/>
  <c r="L710" i="2"/>
  <c r="J710" i="2"/>
  <c r="G710" i="2"/>
  <c r="E710" i="2"/>
  <c r="L709" i="2"/>
  <c r="J709" i="2"/>
  <c r="G709" i="2"/>
  <c r="E709" i="2"/>
  <c r="L708" i="2"/>
  <c r="J708" i="2"/>
  <c r="G708" i="2"/>
  <c r="E708" i="2"/>
  <c r="L707" i="2"/>
  <c r="J707" i="2"/>
  <c r="G707" i="2"/>
  <c r="E707" i="2"/>
  <c r="L706" i="2"/>
  <c r="J706" i="2"/>
  <c r="G706" i="2"/>
  <c r="E706" i="2"/>
  <c r="L705" i="2"/>
  <c r="J705" i="2"/>
  <c r="G705" i="2"/>
  <c r="E705" i="2"/>
  <c r="L704" i="2"/>
  <c r="J704" i="2"/>
  <c r="G704" i="2"/>
  <c r="E704" i="2"/>
  <c r="L703" i="2"/>
  <c r="J703" i="2"/>
  <c r="G703" i="2"/>
  <c r="E703" i="2"/>
  <c r="L702" i="2"/>
  <c r="J702" i="2"/>
  <c r="G702" i="2"/>
  <c r="E702" i="2"/>
  <c r="L701" i="2"/>
  <c r="J701" i="2"/>
  <c r="G701" i="2"/>
  <c r="E701" i="2"/>
  <c r="L700" i="2"/>
  <c r="J700" i="2"/>
  <c r="G700" i="2"/>
  <c r="E700" i="2"/>
  <c r="L699" i="2"/>
  <c r="J699" i="2"/>
  <c r="G699" i="2"/>
  <c r="E699" i="2"/>
  <c r="L698" i="2"/>
  <c r="J698" i="2"/>
  <c r="G698" i="2"/>
  <c r="E698" i="2"/>
  <c r="L697" i="2"/>
  <c r="J697" i="2"/>
  <c r="G697" i="2"/>
  <c r="E697" i="2"/>
  <c r="L696" i="2"/>
  <c r="J696" i="2"/>
  <c r="G696" i="2"/>
  <c r="E696" i="2"/>
  <c r="L695" i="2"/>
  <c r="J695" i="2"/>
  <c r="G695" i="2"/>
  <c r="E695" i="2"/>
  <c r="L694" i="2"/>
  <c r="J694" i="2"/>
  <c r="G694" i="2"/>
  <c r="E694" i="2"/>
  <c r="L693" i="2"/>
  <c r="J693" i="2"/>
  <c r="G693" i="2"/>
  <c r="E693" i="2"/>
  <c r="L692" i="2"/>
  <c r="J692" i="2"/>
  <c r="G692" i="2"/>
  <c r="E692" i="2"/>
  <c r="L691" i="2"/>
  <c r="J691" i="2"/>
  <c r="G691" i="2"/>
  <c r="E691" i="2"/>
  <c r="L690" i="2"/>
  <c r="J690" i="2"/>
  <c r="G690" i="2"/>
  <c r="E690" i="2"/>
  <c r="L689" i="2"/>
  <c r="J689" i="2"/>
  <c r="G689" i="2"/>
  <c r="E689" i="2"/>
  <c r="L688" i="2"/>
  <c r="J688" i="2"/>
  <c r="G688" i="2"/>
  <c r="E688" i="2"/>
  <c r="L687" i="2"/>
  <c r="J687" i="2"/>
  <c r="G687" i="2"/>
  <c r="E687" i="2"/>
  <c r="L686" i="2"/>
  <c r="J686" i="2"/>
  <c r="G686" i="2"/>
  <c r="E686" i="2"/>
  <c r="L685" i="2"/>
  <c r="J685" i="2"/>
  <c r="G685" i="2"/>
  <c r="E685" i="2"/>
  <c r="L684" i="2"/>
  <c r="J684" i="2"/>
  <c r="G684" i="2"/>
  <c r="E684" i="2"/>
  <c r="L683" i="2"/>
  <c r="J683" i="2"/>
  <c r="G683" i="2"/>
  <c r="E683" i="2"/>
  <c r="L682" i="2"/>
  <c r="J682" i="2"/>
  <c r="G682" i="2"/>
  <c r="E682" i="2"/>
  <c r="L681" i="2"/>
  <c r="J681" i="2"/>
  <c r="G681" i="2"/>
  <c r="E681" i="2"/>
  <c r="L680" i="2"/>
  <c r="J680" i="2"/>
  <c r="G680" i="2"/>
  <c r="E680" i="2"/>
  <c r="L679" i="2"/>
  <c r="J679" i="2"/>
  <c r="G679" i="2"/>
  <c r="E679" i="2"/>
  <c r="L678" i="2"/>
  <c r="J678" i="2"/>
  <c r="G678" i="2"/>
  <c r="E678" i="2"/>
  <c r="L677" i="2"/>
  <c r="J677" i="2"/>
  <c r="G677" i="2"/>
  <c r="E677" i="2"/>
  <c r="L676" i="2"/>
  <c r="J676" i="2"/>
  <c r="G676" i="2"/>
  <c r="E676" i="2"/>
  <c r="L675" i="2"/>
  <c r="J675" i="2"/>
  <c r="G675" i="2"/>
  <c r="E675" i="2"/>
  <c r="L674" i="2"/>
  <c r="J674" i="2"/>
  <c r="G674" i="2"/>
  <c r="E674" i="2"/>
  <c r="L673" i="2"/>
  <c r="J673" i="2"/>
  <c r="G673" i="2"/>
  <c r="E673" i="2"/>
  <c r="L672" i="2"/>
  <c r="J672" i="2"/>
  <c r="G672" i="2"/>
  <c r="E672" i="2"/>
  <c r="L671" i="2"/>
  <c r="J671" i="2"/>
  <c r="G671" i="2"/>
  <c r="E671" i="2"/>
  <c r="L670" i="2"/>
  <c r="J670" i="2"/>
  <c r="G670" i="2"/>
  <c r="E670" i="2"/>
  <c r="L669" i="2"/>
  <c r="J669" i="2"/>
  <c r="G669" i="2"/>
  <c r="E669" i="2"/>
  <c r="L668" i="2"/>
  <c r="J668" i="2"/>
  <c r="G668" i="2"/>
  <c r="E668" i="2"/>
  <c r="L667" i="2"/>
  <c r="J667" i="2"/>
  <c r="G667" i="2"/>
  <c r="E667" i="2"/>
  <c r="L666" i="2"/>
  <c r="J666" i="2"/>
  <c r="G666" i="2"/>
  <c r="E666" i="2"/>
  <c r="L665" i="2"/>
  <c r="J665" i="2"/>
  <c r="G665" i="2"/>
  <c r="E665" i="2"/>
  <c r="L664" i="2"/>
  <c r="J664" i="2"/>
  <c r="G664" i="2"/>
  <c r="E664" i="2"/>
  <c r="L663" i="2"/>
  <c r="J663" i="2"/>
  <c r="G663" i="2"/>
  <c r="E663" i="2"/>
  <c r="L662" i="2"/>
  <c r="J662" i="2"/>
  <c r="G662" i="2"/>
  <c r="E662" i="2"/>
  <c r="L661" i="2"/>
  <c r="J661" i="2"/>
  <c r="G661" i="2"/>
  <c r="E661" i="2"/>
  <c r="L660" i="2"/>
  <c r="J660" i="2"/>
  <c r="G660" i="2"/>
  <c r="E660" i="2"/>
  <c r="L659" i="2"/>
  <c r="J659" i="2"/>
  <c r="G659" i="2"/>
  <c r="E659" i="2"/>
  <c r="L658" i="2"/>
  <c r="J658" i="2"/>
  <c r="G658" i="2"/>
  <c r="E658" i="2"/>
  <c r="L657" i="2"/>
  <c r="J657" i="2"/>
  <c r="G657" i="2"/>
  <c r="E657" i="2"/>
  <c r="L656" i="2"/>
  <c r="J656" i="2"/>
  <c r="G656" i="2"/>
  <c r="E656" i="2"/>
  <c r="L655" i="2"/>
  <c r="J655" i="2"/>
  <c r="G655" i="2"/>
  <c r="E655" i="2"/>
  <c r="L654" i="2"/>
  <c r="J654" i="2"/>
  <c r="G654" i="2"/>
  <c r="E654" i="2"/>
  <c r="L653" i="2"/>
  <c r="J653" i="2"/>
  <c r="G653" i="2"/>
  <c r="E653" i="2"/>
  <c r="L652" i="2"/>
  <c r="J652" i="2"/>
  <c r="G652" i="2"/>
  <c r="E652" i="2"/>
  <c r="L651" i="2"/>
  <c r="J651" i="2"/>
  <c r="G651" i="2"/>
  <c r="E651" i="2"/>
  <c r="L650" i="2"/>
  <c r="J650" i="2"/>
  <c r="G650" i="2"/>
  <c r="E650" i="2"/>
  <c r="L649" i="2"/>
  <c r="J649" i="2"/>
  <c r="G649" i="2"/>
  <c r="E649" i="2"/>
  <c r="L648" i="2"/>
  <c r="J648" i="2"/>
  <c r="G648" i="2"/>
  <c r="E648" i="2"/>
  <c r="L647" i="2"/>
  <c r="J647" i="2"/>
  <c r="G647" i="2"/>
  <c r="E647" i="2"/>
  <c r="L646" i="2"/>
  <c r="J646" i="2"/>
  <c r="G646" i="2"/>
  <c r="E646" i="2"/>
  <c r="L645" i="2"/>
  <c r="J645" i="2"/>
  <c r="G645" i="2"/>
  <c r="E645" i="2"/>
  <c r="L644" i="2"/>
  <c r="J644" i="2"/>
  <c r="G644" i="2"/>
  <c r="E644" i="2"/>
  <c r="L643" i="2"/>
  <c r="J643" i="2"/>
  <c r="G643" i="2"/>
  <c r="E643" i="2"/>
  <c r="L642" i="2"/>
  <c r="J642" i="2"/>
  <c r="G642" i="2"/>
  <c r="E642" i="2"/>
  <c r="L641" i="2"/>
  <c r="J641" i="2"/>
  <c r="G641" i="2"/>
  <c r="E641" i="2"/>
  <c r="L640" i="2"/>
  <c r="J640" i="2"/>
  <c r="G640" i="2"/>
  <c r="E640" i="2"/>
  <c r="L639" i="2"/>
  <c r="J639" i="2"/>
  <c r="G639" i="2"/>
  <c r="E639" i="2"/>
  <c r="L638" i="2"/>
  <c r="J638" i="2"/>
  <c r="G638" i="2"/>
  <c r="E638" i="2"/>
  <c r="L637" i="2"/>
  <c r="J637" i="2"/>
  <c r="G637" i="2"/>
  <c r="E637" i="2"/>
  <c r="L636" i="2"/>
  <c r="J636" i="2"/>
  <c r="G636" i="2"/>
  <c r="E636" i="2"/>
  <c r="L635" i="2"/>
  <c r="J635" i="2"/>
  <c r="G635" i="2"/>
  <c r="E635" i="2"/>
  <c r="L634" i="2"/>
  <c r="J634" i="2"/>
  <c r="G634" i="2"/>
  <c r="E634" i="2"/>
  <c r="L633" i="2"/>
  <c r="J633" i="2"/>
  <c r="G633" i="2"/>
  <c r="E633" i="2"/>
  <c r="L632" i="2"/>
  <c r="J632" i="2"/>
  <c r="G632" i="2"/>
  <c r="E632" i="2"/>
  <c r="L631" i="2"/>
  <c r="J631" i="2"/>
  <c r="G631" i="2"/>
  <c r="E631" i="2"/>
  <c r="L630" i="2"/>
  <c r="J630" i="2"/>
  <c r="G630" i="2"/>
  <c r="E630" i="2"/>
  <c r="L629" i="2"/>
  <c r="J629" i="2"/>
  <c r="G629" i="2"/>
  <c r="E629" i="2"/>
  <c r="L628" i="2"/>
  <c r="J628" i="2"/>
  <c r="G628" i="2"/>
  <c r="E628" i="2"/>
  <c r="L627" i="2"/>
  <c r="J627" i="2"/>
  <c r="G627" i="2"/>
  <c r="E627" i="2"/>
  <c r="L626" i="2"/>
  <c r="J626" i="2"/>
  <c r="G626" i="2"/>
  <c r="E626" i="2"/>
  <c r="L625" i="2"/>
  <c r="J625" i="2"/>
  <c r="G625" i="2"/>
  <c r="E625" i="2"/>
  <c r="L624" i="2"/>
  <c r="J624" i="2"/>
  <c r="G624" i="2"/>
  <c r="E624" i="2"/>
  <c r="L623" i="2"/>
  <c r="J623" i="2"/>
  <c r="G623" i="2"/>
  <c r="E623" i="2"/>
  <c r="L622" i="2"/>
  <c r="J622" i="2"/>
  <c r="G622" i="2"/>
  <c r="E622" i="2"/>
  <c r="L621" i="2"/>
  <c r="J621" i="2"/>
  <c r="G621" i="2"/>
  <c r="E621" i="2"/>
  <c r="L620" i="2"/>
  <c r="J620" i="2"/>
  <c r="G620" i="2"/>
  <c r="E620" i="2"/>
  <c r="L619" i="2"/>
  <c r="J619" i="2"/>
  <c r="G619" i="2"/>
  <c r="E619" i="2"/>
  <c r="L618" i="2"/>
  <c r="J618" i="2"/>
  <c r="G618" i="2"/>
  <c r="E618" i="2"/>
  <c r="L617" i="2"/>
  <c r="J617" i="2"/>
  <c r="G617" i="2"/>
  <c r="E617" i="2"/>
  <c r="L616" i="2"/>
  <c r="J616" i="2"/>
  <c r="G616" i="2"/>
  <c r="E616" i="2"/>
  <c r="L615" i="2"/>
  <c r="J615" i="2"/>
  <c r="G615" i="2"/>
  <c r="E615" i="2"/>
  <c r="L614" i="2"/>
  <c r="J614" i="2"/>
  <c r="G614" i="2"/>
  <c r="E614" i="2"/>
  <c r="L613" i="2"/>
  <c r="J613" i="2"/>
  <c r="G613" i="2"/>
  <c r="E613" i="2"/>
  <c r="L612" i="2"/>
  <c r="J612" i="2"/>
  <c r="G612" i="2"/>
  <c r="E612" i="2"/>
  <c r="L611" i="2"/>
  <c r="J611" i="2"/>
  <c r="G611" i="2"/>
  <c r="E611" i="2"/>
  <c r="L610" i="2"/>
  <c r="J610" i="2"/>
  <c r="G610" i="2"/>
  <c r="E610" i="2"/>
  <c r="L609" i="2"/>
  <c r="J609" i="2"/>
  <c r="G609" i="2"/>
  <c r="E609" i="2"/>
  <c r="L608" i="2"/>
  <c r="J608" i="2"/>
  <c r="G608" i="2"/>
  <c r="E608" i="2"/>
  <c r="L607" i="2"/>
  <c r="J607" i="2"/>
  <c r="G607" i="2"/>
  <c r="E607" i="2"/>
  <c r="L606" i="2"/>
  <c r="J606" i="2"/>
  <c r="G606" i="2"/>
  <c r="E606" i="2"/>
  <c r="L605" i="2"/>
  <c r="J605" i="2"/>
  <c r="G605" i="2"/>
  <c r="E605" i="2"/>
  <c r="L604" i="2"/>
  <c r="J604" i="2"/>
  <c r="G604" i="2"/>
  <c r="E604" i="2"/>
  <c r="L603" i="2"/>
  <c r="J603" i="2"/>
  <c r="G603" i="2"/>
  <c r="E603" i="2"/>
  <c r="L602" i="2"/>
  <c r="J602" i="2"/>
  <c r="G602" i="2"/>
  <c r="E602" i="2"/>
  <c r="L601" i="2"/>
  <c r="J601" i="2"/>
  <c r="G601" i="2"/>
  <c r="E601" i="2"/>
  <c r="L600" i="2"/>
  <c r="J600" i="2"/>
  <c r="G600" i="2"/>
  <c r="E600" i="2"/>
  <c r="L599" i="2"/>
  <c r="J599" i="2"/>
  <c r="G599" i="2"/>
  <c r="E599" i="2"/>
  <c r="L598" i="2"/>
  <c r="J598" i="2"/>
  <c r="G598" i="2"/>
  <c r="E598" i="2"/>
  <c r="L597" i="2"/>
  <c r="J597" i="2"/>
  <c r="G597" i="2"/>
  <c r="E597" i="2"/>
  <c r="L596" i="2"/>
  <c r="J596" i="2"/>
  <c r="G596" i="2"/>
  <c r="E596" i="2"/>
  <c r="L595" i="2"/>
  <c r="J595" i="2"/>
  <c r="G595" i="2"/>
  <c r="E595" i="2"/>
  <c r="L594" i="2"/>
  <c r="J594" i="2"/>
  <c r="G594" i="2"/>
  <c r="E594" i="2"/>
  <c r="L593" i="2"/>
  <c r="J593" i="2"/>
  <c r="G593" i="2"/>
  <c r="E593" i="2"/>
  <c r="L592" i="2"/>
  <c r="J592" i="2"/>
  <c r="G592" i="2"/>
  <c r="E592" i="2"/>
  <c r="L591" i="2"/>
  <c r="J591" i="2"/>
  <c r="G591" i="2"/>
  <c r="E591" i="2"/>
  <c r="L590" i="2"/>
  <c r="J590" i="2"/>
  <c r="G590" i="2"/>
  <c r="E590" i="2"/>
  <c r="L589" i="2"/>
  <c r="J589" i="2"/>
  <c r="G589" i="2"/>
  <c r="E589" i="2"/>
  <c r="L588" i="2"/>
  <c r="J588" i="2"/>
  <c r="G588" i="2"/>
  <c r="E588" i="2"/>
  <c r="L587" i="2"/>
  <c r="J587" i="2"/>
  <c r="G587" i="2"/>
  <c r="E587" i="2"/>
  <c r="L586" i="2"/>
  <c r="J586" i="2"/>
  <c r="G586" i="2"/>
  <c r="E586" i="2"/>
  <c r="L585" i="2"/>
  <c r="J585" i="2"/>
  <c r="G585" i="2"/>
  <c r="E585" i="2"/>
  <c r="L584" i="2"/>
  <c r="J584" i="2"/>
  <c r="G584" i="2"/>
  <c r="E584" i="2"/>
  <c r="L583" i="2"/>
  <c r="J583" i="2"/>
  <c r="G583" i="2"/>
  <c r="E583" i="2"/>
  <c r="L582" i="2"/>
  <c r="J582" i="2"/>
  <c r="G582" i="2"/>
  <c r="E582" i="2"/>
  <c r="L581" i="2"/>
  <c r="J581" i="2"/>
  <c r="G581" i="2"/>
  <c r="E581" i="2"/>
  <c r="L580" i="2"/>
  <c r="J580" i="2"/>
  <c r="G580" i="2"/>
  <c r="E580" i="2"/>
  <c r="L579" i="2"/>
  <c r="J579" i="2"/>
  <c r="G579" i="2"/>
  <c r="E579" i="2"/>
  <c r="L578" i="2"/>
  <c r="J578" i="2"/>
  <c r="G578" i="2"/>
  <c r="E578" i="2"/>
  <c r="L577" i="2"/>
  <c r="J577" i="2"/>
  <c r="G577" i="2"/>
  <c r="E577" i="2"/>
  <c r="L576" i="2"/>
  <c r="J576" i="2"/>
  <c r="G576" i="2"/>
  <c r="E576" i="2"/>
  <c r="L575" i="2"/>
  <c r="J575" i="2"/>
  <c r="G575" i="2"/>
  <c r="E575" i="2"/>
  <c r="L574" i="2"/>
  <c r="J574" i="2"/>
  <c r="G574" i="2"/>
  <c r="E574" i="2"/>
  <c r="L573" i="2"/>
  <c r="J573" i="2"/>
  <c r="G573" i="2"/>
  <c r="E573" i="2"/>
  <c r="L572" i="2"/>
  <c r="J572" i="2"/>
  <c r="G572" i="2"/>
  <c r="E572" i="2"/>
  <c r="L571" i="2"/>
  <c r="J571" i="2"/>
  <c r="G571" i="2"/>
  <c r="E571" i="2"/>
  <c r="L570" i="2"/>
  <c r="J570" i="2"/>
  <c r="G570" i="2"/>
  <c r="E570" i="2"/>
  <c r="L569" i="2"/>
  <c r="J569" i="2"/>
  <c r="G569" i="2"/>
  <c r="E569" i="2"/>
  <c r="L568" i="2"/>
  <c r="J568" i="2"/>
  <c r="G568" i="2"/>
  <c r="E568" i="2"/>
  <c r="L567" i="2"/>
  <c r="J567" i="2"/>
  <c r="G567" i="2"/>
  <c r="E567" i="2"/>
  <c r="L566" i="2"/>
  <c r="J566" i="2"/>
  <c r="G566" i="2"/>
  <c r="E566" i="2"/>
  <c r="L565" i="2"/>
  <c r="J565" i="2"/>
  <c r="G565" i="2"/>
  <c r="E565" i="2"/>
  <c r="L564" i="2"/>
  <c r="J564" i="2"/>
  <c r="G564" i="2"/>
  <c r="E564" i="2"/>
  <c r="L563" i="2"/>
  <c r="J563" i="2"/>
  <c r="G563" i="2"/>
  <c r="E563" i="2"/>
  <c r="L562" i="2"/>
  <c r="J562" i="2"/>
  <c r="G562" i="2"/>
  <c r="E562" i="2"/>
  <c r="L561" i="2"/>
  <c r="J561" i="2"/>
  <c r="G561" i="2"/>
  <c r="E561" i="2"/>
  <c r="L560" i="2"/>
  <c r="J560" i="2"/>
  <c r="G560" i="2"/>
  <c r="E560" i="2"/>
  <c r="L559" i="2"/>
  <c r="J559" i="2"/>
  <c r="G559" i="2"/>
  <c r="E559" i="2"/>
  <c r="L558" i="2"/>
  <c r="J558" i="2"/>
  <c r="G558" i="2"/>
  <c r="E558" i="2"/>
  <c r="L557" i="2"/>
  <c r="J557" i="2"/>
  <c r="G557" i="2"/>
  <c r="E557" i="2"/>
  <c r="L556" i="2"/>
  <c r="J556" i="2"/>
  <c r="G556" i="2"/>
  <c r="E556" i="2"/>
  <c r="L555" i="2"/>
  <c r="J555" i="2"/>
  <c r="G555" i="2"/>
  <c r="E555" i="2"/>
  <c r="L554" i="2"/>
  <c r="J554" i="2"/>
  <c r="G554" i="2"/>
  <c r="E554" i="2"/>
  <c r="L553" i="2"/>
  <c r="J553" i="2"/>
  <c r="G553" i="2"/>
  <c r="E553" i="2"/>
  <c r="L552" i="2"/>
  <c r="J552" i="2"/>
  <c r="G552" i="2"/>
  <c r="E552" i="2"/>
  <c r="L551" i="2"/>
  <c r="J551" i="2"/>
  <c r="G551" i="2"/>
  <c r="E551" i="2"/>
  <c r="L550" i="2"/>
  <c r="J550" i="2"/>
  <c r="G550" i="2"/>
  <c r="E550" i="2"/>
  <c r="L549" i="2"/>
  <c r="J549" i="2"/>
  <c r="G549" i="2"/>
  <c r="E549" i="2"/>
  <c r="L548" i="2"/>
  <c r="J548" i="2"/>
  <c r="G548" i="2"/>
  <c r="E548" i="2"/>
  <c r="L547" i="2"/>
  <c r="J547" i="2"/>
  <c r="G547" i="2"/>
  <c r="E547" i="2"/>
  <c r="L546" i="2"/>
  <c r="J546" i="2"/>
  <c r="G546" i="2"/>
  <c r="E546" i="2"/>
  <c r="L545" i="2"/>
  <c r="J545" i="2"/>
  <c r="G545" i="2"/>
  <c r="E545" i="2"/>
  <c r="L544" i="2"/>
  <c r="J544" i="2"/>
  <c r="G544" i="2"/>
  <c r="E544" i="2"/>
  <c r="L543" i="2"/>
  <c r="J543" i="2"/>
  <c r="G543" i="2"/>
  <c r="E543" i="2"/>
  <c r="L542" i="2"/>
  <c r="J542" i="2"/>
  <c r="G542" i="2"/>
  <c r="E542" i="2"/>
  <c r="L541" i="2"/>
  <c r="J541" i="2"/>
  <c r="G541" i="2"/>
  <c r="E541" i="2"/>
  <c r="L540" i="2"/>
  <c r="J540" i="2"/>
  <c r="G540" i="2"/>
  <c r="E540" i="2"/>
  <c r="L539" i="2"/>
  <c r="J539" i="2"/>
  <c r="G539" i="2"/>
  <c r="E539" i="2"/>
  <c r="L538" i="2"/>
  <c r="J538" i="2"/>
  <c r="G538" i="2"/>
  <c r="E538" i="2"/>
  <c r="L537" i="2"/>
  <c r="J537" i="2"/>
  <c r="G537" i="2"/>
  <c r="E537" i="2"/>
  <c r="L536" i="2"/>
  <c r="J536" i="2"/>
  <c r="G536" i="2"/>
  <c r="E536" i="2"/>
  <c r="L535" i="2"/>
  <c r="J535" i="2"/>
  <c r="G535" i="2"/>
  <c r="E535" i="2"/>
  <c r="L534" i="2"/>
  <c r="J534" i="2"/>
  <c r="G534" i="2"/>
  <c r="E534" i="2"/>
  <c r="L533" i="2"/>
  <c r="J533" i="2"/>
  <c r="G533" i="2"/>
  <c r="E533" i="2"/>
  <c r="L532" i="2"/>
  <c r="J532" i="2"/>
  <c r="G532" i="2"/>
  <c r="E532" i="2"/>
  <c r="L531" i="2"/>
  <c r="J531" i="2"/>
  <c r="G531" i="2"/>
  <c r="E531" i="2"/>
  <c r="L530" i="2"/>
  <c r="J530" i="2"/>
  <c r="G530" i="2"/>
  <c r="E530" i="2"/>
  <c r="L529" i="2"/>
  <c r="J529" i="2"/>
  <c r="G529" i="2"/>
  <c r="E529" i="2"/>
  <c r="L528" i="2"/>
  <c r="J528" i="2"/>
  <c r="G528" i="2"/>
  <c r="E528" i="2"/>
  <c r="L527" i="2"/>
  <c r="J527" i="2"/>
  <c r="G527" i="2"/>
  <c r="E527" i="2"/>
  <c r="L526" i="2"/>
  <c r="J526" i="2"/>
  <c r="G526" i="2"/>
  <c r="E526" i="2"/>
  <c r="L525" i="2"/>
  <c r="J525" i="2"/>
  <c r="G525" i="2"/>
  <c r="E525" i="2"/>
  <c r="L524" i="2"/>
  <c r="J524" i="2"/>
  <c r="G524" i="2"/>
  <c r="E524" i="2"/>
  <c r="L523" i="2"/>
  <c r="J523" i="2"/>
  <c r="G523" i="2"/>
  <c r="E523" i="2"/>
  <c r="L522" i="2"/>
  <c r="J522" i="2"/>
  <c r="G522" i="2"/>
  <c r="E522" i="2"/>
  <c r="L521" i="2"/>
  <c r="J521" i="2"/>
  <c r="G521" i="2"/>
  <c r="E521" i="2"/>
  <c r="L520" i="2"/>
  <c r="J520" i="2"/>
  <c r="G520" i="2"/>
  <c r="E520" i="2"/>
  <c r="L519" i="2"/>
  <c r="J519" i="2"/>
  <c r="G519" i="2"/>
  <c r="E519" i="2"/>
  <c r="L518" i="2"/>
  <c r="J518" i="2"/>
  <c r="G518" i="2"/>
  <c r="E518" i="2"/>
  <c r="L517" i="2"/>
  <c r="J517" i="2"/>
  <c r="G517" i="2"/>
  <c r="E517" i="2"/>
  <c r="L516" i="2"/>
  <c r="J516" i="2"/>
  <c r="G516" i="2"/>
  <c r="E516" i="2"/>
  <c r="L515" i="2"/>
  <c r="J515" i="2"/>
  <c r="G515" i="2"/>
  <c r="E515" i="2"/>
  <c r="L514" i="2"/>
  <c r="J514" i="2"/>
  <c r="G514" i="2"/>
  <c r="E514" i="2"/>
  <c r="L513" i="2"/>
  <c r="J513" i="2"/>
  <c r="G513" i="2"/>
  <c r="E513" i="2"/>
  <c r="L512" i="2"/>
  <c r="J512" i="2"/>
  <c r="G512" i="2"/>
  <c r="E512" i="2"/>
  <c r="L511" i="2"/>
  <c r="J511" i="2"/>
  <c r="G511" i="2"/>
  <c r="E511" i="2"/>
  <c r="L510" i="2"/>
  <c r="J510" i="2"/>
  <c r="G510" i="2"/>
  <c r="E510" i="2"/>
  <c r="L509" i="2"/>
  <c r="J509" i="2"/>
  <c r="G509" i="2"/>
  <c r="E509" i="2"/>
  <c r="L508" i="2"/>
  <c r="J508" i="2"/>
  <c r="G508" i="2"/>
  <c r="E508" i="2"/>
  <c r="L507" i="2"/>
  <c r="J507" i="2"/>
  <c r="G507" i="2"/>
  <c r="E507" i="2"/>
  <c r="L506" i="2"/>
  <c r="J506" i="2"/>
  <c r="G506" i="2"/>
  <c r="E506" i="2"/>
  <c r="L505" i="2"/>
  <c r="J505" i="2"/>
  <c r="G505" i="2"/>
  <c r="E505" i="2"/>
  <c r="L504" i="2"/>
  <c r="J504" i="2"/>
  <c r="G504" i="2"/>
  <c r="E504" i="2"/>
  <c r="L503" i="2"/>
  <c r="J503" i="2"/>
  <c r="G503" i="2"/>
  <c r="E503" i="2"/>
  <c r="G502" i="2"/>
  <c r="E502" i="2"/>
  <c r="G501" i="2"/>
  <c r="E501" i="2"/>
  <c r="G500" i="2"/>
  <c r="E500" i="2"/>
  <c r="G499" i="2"/>
  <c r="E499" i="2"/>
  <c r="L498" i="2"/>
  <c r="J498" i="2"/>
  <c r="G498" i="2"/>
  <c r="E498" i="2"/>
  <c r="L497" i="2"/>
  <c r="J497" i="2"/>
  <c r="G497" i="2"/>
  <c r="E497" i="2"/>
  <c r="G496" i="2"/>
  <c r="E496" i="2"/>
  <c r="G495" i="2"/>
  <c r="E495" i="2"/>
  <c r="G494" i="2"/>
  <c r="E494" i="2"/>
  <c r="G493" i="2"/>
  <c r="E493" i="2"/>
  <c r="L492" i="2"/>
  <c r="J492" i="2"/>
  <c r="G492" i="2"/>
  <c r="E492" i="2"/>
  <c r="L491" i="2"/>
  <c r="J491" i="2"/>
  <c r="G491" i="2"/>
  <c r="E491" i="2"/>
  <c r="L490" i="2"/>
  <c r="J490" i="2"/>
  <c r="G490" i="2"/>
  <c r="E490" i="2"/>
  <c r="L489" i="2"/>
  <c r="J489" i="2"/>
  <c r="G489" i="2"/>
  <c r="E489" i="2"/>
  <c r="L488" i="2"/>
  <c r="J488" i="2"/>
  <c r="G488" i="2"/>
  <c r="E488" i="2"/>
  <c r="L487" i="2"/>
  <c r="J487" i="2"/>
  <c r="G487" i="2"/>
  <c r="E487" i="2"/>
  <c r="L486" i="2"/>
  <c r="J486" i="2"/>
  <c r="G486" i="2"/>
  <c r="E486" i="2"/>
  <c r="L485" i="2"/>
  <c r="J485" i="2"/>
  <c r="G485" i="2"/>
  <c r="E485" i="2"/>
  <c r="L484" i="2"/>
  <c r="J484" i="2"/>
  <c r="G484" i="2"/>
  <c r="E484" i="2"/>
  <c r="L483" i="2"/>
  <c r="J483" i="2"/>
  <c r="G483" i="2"/>
  <c r="E483" i="2"/>
  <c r="L482" i="2"/>
  <c r="J482" i="2"/>
  <c r="G482" i="2"/>
  <c r="E482" i="2"/>
  <c r="L481" i="2"/>
  <c r="J481" i="2"/>
  <c r="G481" i="2"/>
  <c r="E481" i="2"/>
  <c r="L480" i="2"/>
  <c r="J480" i="2"/>
  <c r="G480" i="2"/>
  <c r="E480" i="2"/>
  <c r="L479" i="2"/>
  <c r="J479" i="2"/>
  <c r="G479" i="2"/>
  <c r="E479" i="2"/>
  <c r="L478" i="2"/>
  <c r="J478" i="2"/>
  <c r="G478" i="2"/>
  <c r="E478" i="2"/>
  <c r="L477" i="2"/>
  <c r="J477" i="2"/>
  <c r="G477" i="2"/>
  <c r="E477" i="2"/>
  <c r="L476" i="2"/>
  <c r="J476" i="2"/>
  <c r="G476" i="2"/>
  <c r="E476" i="2"/>
  <c r="L475" i="2"/>
  <c r="J475" i="2"/>
  <c r="G475" i="2"/>
  <c r="E475" i="2"/>
  <c r="L474" i="2"/>
  <c r="J474" i="2"/>
  <c r="G474" i="2"/>
  <c r="E474" i="2"/>
  <c r="L473" i="2"/>
  <c r="J473" i="2"/>
  <c r="G473" i="2"/>
  <c r="E473" i="2"/>
  <c r="L472" i="2"/>
  <c r="J472" i="2"/>
  <c r="G472" i="2"/>
  <c r="E472" i="2"/>
  <c r="L471" i="2"/>
  <c r="J471" i="2"/>
  <c r="G471" i="2"/>
  <c r="E471" i="2"/>
  <c r="L470" i="2"/>
  <c r="J470" i="2"/>
  <c r="G470" i="2"/>
  <c r="E470" i="2"/>
  <c r="L469" i="2"/>
  <c r="J469" i="2"/>
  <c r="G469" i="2"/>
  <c r="E469" i="2"/>
  <c r="L468" i="2"/>
  <c r="J468" i="2"/>
  <c r="G468" i="2"/>
  <c r="E468" i="2"/>
  <c r="L467" i="2"/>
  <c r="J467" i="2"/>
  <c r="G467" i="2"/>
  <c r="E467" i="2"/>
  <c r="L466" i="2"/>
  <c r="J466" i="2"/>
  <c r="G466" i="2"/>
  <c r="E466" i="2"/>
  <c r="L465" i="2"/>
  <c r="J465" i="2"/>
  <c r="G465" i="2"/>
  <c r="E465" i="2"/>
  <c r="L464" i="2"/>
  <c r="J464" i="2"/>
  <c r="G464" i="2"/>
  <c r="E464" i="2"/>
  <c r="L463" i="2"/>
  <c r="J463" i="2"/>
  <c r="G463" i="2"/>
  <c r="E463" i="2"/>
  <c r="L462" i="2"/>
  <c r="J462" i="2"/>
  <c r="G462" i="2"/>
  <c r="E462" i="2"/>
  <c r="L461" i="2"/>
  <c r="J461" i="2"/>
  <c r="G461" i="2"/>
  <c r="E461" i="2"/>
  <c r="L460" i="2"/>
  <c r="J460" i="2"/>
  <c r="G460" i="2"/>
  <c r="E460" i="2"/>
  <c r="L459" i="2"/>
  <c r="J459" i="2"/>
  <c r="G459" i="2"/>
  <c r="E459" i="2"/>
  <c r="L458" i="2"/>
  <c r="J458" i="2"/>
  <c r="G458" i="2"/>
  <c r="E458" i="2"/>
  <c r="L457" i="2"/>
  <c r="J457" i="2"/>
  <c r="G457" i="2"/>
  <c r="E457" i="2"/>
  <c r="L456" i="2"/>
  <c r="J456" i="2"/>
  <c r="G456" i="2"/>
  <c r="E456" i="2"/>
  <c r="L455" i="2"/>
  <c r="J455" i="2"/>
  <c r="G455" i="2"/>
  <c r="E455" i="2"/>
  <c r="L454" i="2"/>
  <c r="J454" i="2"/>
  <c r="G454" i="2"/>
  <c r="E454" i="2"/>
  <c r="L453" i="2"/>
  <c r="J453" i="2"/>
  <c r="G453" i="2"/>
  <c r="E453" i="2"/>
  <c r="L452" i="2"/>
  <c r="J452" i="2"/>
  <c r="G452" i="2"/>
  <c r="E452" i="2"/>
  <c r="L451" i="2"/>
  <c r="J451" i="2"/>
  <c r="G451" i="2"/>
  <c r="E451" i="2"/>
  <c r="L450" i="2"/>
  <c r="J450" i="2"/>
  <c r="G450" i="2"/>
  <c r="E450" i="2"/>
  <c r="L449" i="2"/>
  <c r="J449" i="2"/>
  <c r="G449" i="2"/>
  <c r="E449" i="2"/>
  <c r="L448" i="2"/>
  <c r="J448" i="2"/>
  <c r="G448" i="2"/>
  <c r="E448" i="2"/>
  <c r="L447" i="2"/>
  <c r="J447" i="2"/>
  <c r="G447" i="2"/>
  <c r="E447" i="2"/>
  <c r="L446" i="2"/>
  <c r="J446" i="2"/>
  <c r="G446" i="2"/>
  <c r="E446" i="2"/>
  <c r="L445" i="2"/>
  <c r="J445" i="2"/>
  <c r="G445" i="2"/>
  <c r="E445" i="2"/>
  <c r="L444" i="2"/>
  <c r="J444" i="2"/>
  <c r="G444" i="2"/>
  <c r="E444" i="2"/>
  <c r="L443" i="2"/>
  <c r="J443" i="2"/>
  <c r="G443" i="2"/>
  <c r="E443" i="2"/>
  <c r="L442" i="2"/>
  <c r="J442" i="2"/>
  <c r="G442" i="2"/>
  <c r="E442" i="2"/>
  <c r="L441" i="2"/>
  <c r="J441" i="2"/>
  <c r="G441" i="2"/>
  <c r="E441" i="2"/>
  <c r="L440" i="2"/>
  <c r="J440" i="2"/>
  <c r="G440" i="2"/>
  <c r="E440" i="2"/>
  <c r="L439" i="2"/>
  <c r="J439" i="2"/>
  <c r="G439" i="2"/>
  <c r="E439" i="2"/>
  <c r="L438" i="2"/>
  <c r="J438" i="2"/>
  <c r="G438" i="2"/>
  <c r="E438" i="2"/>
  <c r="L437" i="2"/>
  <c r="J437" i="2"/>
  <c r="G437" i="2"/>
  <c r="E437" i="2"/>
  <c r="L436" i="2"/>
  <c r="J436" i="2"/>
  <c r="G436" i="2"/>
  <c r="E436" i="2"/>
  <c r="L435" i="2"/>
  <c r="J435" i="2"/>
  <c r="G435" i="2"/>
  <c r="E435" i="2"/>
  <c r="L434" i="2"/>
  <c r="J434" i="2"/>
  <c r="G434" i="2"/>
  <c r="E434" i="2"/>
  <c r="L433" i="2"/>
  <c r="J433" i="2"/>
  <c r="G433" i="2"/>
  <c r="E433" i="2"/>
  <c r="L432" i="2"/>
  <c r="J432" i="2"/>
  <c r="G432" i="2"/>
  <c r="E432" i="2"/>
  <c r="L431" i="2"/>
  <c r="J431" i="2"/>
  <c r="G431" i="2"/>
  <c r="E431" i="2"/>
  <c r="L430" i="2"/>
  <c r="J430" i="2"/>
  <c r="G430" i="2"/>
  <c r="E430" i="2"/>
  <c r="L429" i="2"/>
  <c r="J429" i="2"/>
  <c r="G429" i="2"/>
  <c r="E429" i="2"/>
  <c r="L428" i="2"/>
  <c r="J428" i="2"/>
  <c r="G428" i="2"/>
  <c r="E428" i="2"/>
  <c r="L427" i="2"/>
  <c r="J427" i="2"/>
  <c r="G427" i="2"/>
  <c r="E427" i="2"/>
  <c r="L426" i="2"/>
  <c r="J426" i="2"/>
  <c r="G426" i="2"/>
  <c r="E426" i="2"/>
  <c r="L425" i="2"/>
  <c r="J425" i="2"/>
  <c r="G425" i="2"/>
  <c r="E425" i="2"/>
  <c r="L424" i="2"/>
  <c r="J424" i="2"/>
  <c r="G424" i="2"/>
  <c r="E424" i="2"/>
  <c r="L423" i="2"/>
  <c r="J423" i="2"/>
  <c r="G423" i="2"/>
  <c r="E423" i="2"/>
  <c r="L422" i="2"/>
  <c r="J422" i="2"/>
  <c r="G422" i="2"/>
  <c r="E422" i="2"/>
  <c r="L421" i="2"/>
  <c r="J421" i="2"/>
  <c r="G421" i="2"/>
  <c r="E421" i="2"/>
  <c r="L420" i="2"/>
  <c r="J420" i="2"/>
  <c r="G420" i="2"/>
  <c r="E420" i="2"/>
  <c r="L419" i="2"/>
  <c r="J419" i="2"/>
  <c r="G419" i="2"/>
  <c r="E419" i="2"/>
  <c r="L418" i="2"/>
  <c r="J418" i="2"/>
  <c r="G418" i="2"/>
  <c r="E418" i="2"/>
  <c r="L417" i="2"/>
  <c r="J417" i="2"/>
  <c r="G417" i="2"/>
  <c r="E417" i="2"/>
  <c r="L416" i="2"/>
  <c r="J416" i="2"/>
  <c r="G416" i="2"/>
  <c r="E416" i="2"/>
  <c r="L415" i="2"/>
  <c r="J415" i="2"/>
  <c r="G415" i="2"/>
  <c r="E415" i="2"/>
  <c r="L414" i="2"/>
  <c r="J414" i="2"/>
  <c r="G414" i="2"/>
  <c r="E414" i="2"/>
  <c r="L413" i="2"/>
  <c r="J413" i="2"/>
  <c r="G413" i="2"/>
  <c r="E413" i="2"/>
  <c r="L412" i="2"/>
  <c r="J412" i="2"/>
  <c r="G412" i="2"/>
  <c r="E412" i="2"/>
  <c r="L411" i="2"/>
  <c r="J411" i="2"/>
  <c r="G411" i="2"/>
  <c r="E411" i="2"/>
  <c r="L410" i="2"/>
  <c r="J410" i="2"/>
  <c r="G410" i="2"/>
  <c r="E410" i="2"/>
  <c r="L409" i="2"/>
  <c r="J409" i="2"/>
  <c r="G409" i="2"/>
  <c r="E409" i="2"/>
  <c r="L408" i="2"/>
  <c r="J408" i="2"/>
  <c r="G408" i="2"/>
  <c r="E408" i="2"/>
  <c r="L407" i="2"/>
  <c r="J407" i="2"/>
  <c r="G407" i="2"/>
  <c r="E407" i="2"/>
  <c r="L406" i="2"/>
  <c r="J406" i="2"/>
  <c r="G406" i="2"/>
  <c r="E406" i="2"/>
  <c r="G405" i="2"/>
  <c r="E405" i="2"/>
  <c r="G404" i="2"/>
  <c r="E404" i="2"/>
  <c r="G403" i="2"/>
  <c r="E403" i="2"/>
  <c r="G402" i="2"/>
  <c r="E402" i="2"/>
  <c r="G401" i="2"/>
  <c r="E401" i="2"/>
  <c r="G400" i="2"/>
  <c r="E400" i="2"/>
  <c r="G399" i="2"/>
  <c r="E399" i="2"/>
  <c r="G398" i="2"/>
  <c r="E398" i="2"/>
  <c r="G397" i="2"/>
  <c r="E397" i="2"/>
  <c r="G396" i="2"/>
  <c r="G395" i="2"/>
  <c r="E395" i="2"/>
  <c r="G394" i="2"/>
  <c r="E394" i="2"/>
  <c r="G393" i="2"/>
  <c r="E393" i="2"/>
  <c r="G392" i="2"/>
  <c r="E392" i="2"/>
  <c r="G391" i="2"/>
  <c r="E391" i="2"/>
  <c r="G390" i="2"/>
  <c r="E390" i="2"/>
  <c r="L389" i="2"/>
  <c r="J389" i="2"/>
  <c r="G389" i="2"/>
  <c r="E389" i="2"/>
  <c r="L388" i="2"/>
  <c r="J388" i="2"/>
  <c r="G388" i="2"/>
  <c r="E388" i="2"/>
  <c r="L387" i="2"/>
  <c r="J387" i="2"/>
  <c r="G387" i="2"/>
  <c r="E387" i="2"/>
  <c r="L386" i="2"/>
  <c r="J386" i="2"/>
  <c r="G386" i="2"/>
  <c r="E386" i="2"/>
  <c r="G385" i="2"/>
  <c r="E385" i="2"/>
  <c r="G384" i="2"/>
  <c r="E384" i="2"/>
  <c r="G383" i="2"/>
  <c r="E383" i="2"/>
  <c r="G382" i="2"/>
  <c r="E382" i="2"/>
  <c r="G381" i="2"/>
  <c r="E381" i="2"/>
  <c r="G380" i="2"/>
  <c r="E380" i="2"/>
  <c r="G379" i="2"/>
  <c r="E379" i="2"/>
  <c r="G378" i="2"/>
  <c r="E378" i="2"/>
  <c r="G377" i="2"/>
  <c r="E377" i="2"/>
  <c r="L376" i="2"/>
  <c r="J376" i="2"/>
  <c r="G376" i="2"/>
  <c r="E376" i="2"/>
  <c r="L375" i="2"/>
  <c r="J375" i="2"/>
  <c r="G375" i="2"/>
  <c r="E375" i="2"/>
  <c r="L374" i="2"/>
  <c r="J374" i="2"/>
  <c r="G374" i="2"/>
  <c r="E374" i="2"/>
  <c r="L373" i="2"/>
  <c r="J373" i="2"/>
  <c r="G373" i="2"/>
  <c r="E373" i="2"/>
  <c r="L372" i="2"/>
  <c r="J372" i="2"/>
  <c r="G372" i="2"/>
  <c r="E372" i="2"/>
  <c r="L371" i="2"/>
  <c r="J371" i="2"/>
  <c r="G371" i="2"/>
  <c r="E371" i="2"/>
  <c r="L370" i="2"/>
  <c r="J370" i="2"/>
  <c r="G370" i="2"/>
  <c r="E370" i="2"/>
  <c r="L369" i="2"/>
  <c r="J369" i="2"/>
  <c r="G369" i="2"/>
  <c r="E369" i="2"/>
  <c r="L368" i="2"/>
  <c r="J368" i="2"/>
  <c r="G368" i="2"/>
  <c r="E368" i="2"/>
  <c r="L367" i="2"/>
  <c r="J367" i="2"/>
  <c r="G367" i="2"/>
  <c r="E367" i="2"/>
  <c r="L366" i="2"/>
  <c r="J366" i="2"/>
  <c r="G366" i="2"/>
  <c r="E366" i="2"/>
  <c r="L365" i="2"/>
  <c r="J365" i="2"/>
  <c r="G365" i="2"/>
  <c r="E365" i="2"/>
  <c r="L364" i="2"/>
  <c r="J364" i="2"/>
  <c r="G364" i="2"/>
  <c r="E364" i="2"/>
  <c r="L363" i="2"/>
  <c r="J363" i="2"/>
  <c r="G363" i="2"/>
  <c r="E363" i="2"/>
  <c r="L362" i="2"/>
  <c r="J362" i="2"/>
  <c r="G362" i="2"/>
  <c r="E362" i="2"/>
  <c r="L361" i="2"/>
  <c r="J361" i="2"/>
  <c r="G361" i="2"/>
  <c r="E361" i="2"/>
  <c r="L360" i="2"/>
  <c r="J360" i="2"/>
  <c r="G360" i="2"/>
  <c r="E360" i="2"/>
  <c r="L359" i="2"/>
  <c r="J359" i="2"/>
  <c r="G359" i="2"/>
  <c r="E359" i="2"/>
  <c r="L358" i="2"/>
  <c r="J358" i="2"/>
  <c r="G358" i="2"/>
  <c r="E358" i="2"/>
  <c r="L357" i="2"/>
  <c r="J357" i="2"/>
  <c r="G357" i="2"/>
  <c r="E357" i="2"/>
  <c r="L356" i="2"/>
  <c r="J356" i="2"/>
  <c r="G356" i="2"/>
  <c r="E356" i="2"/>
  <c r="L355" i="2"/>
  <c r="J355" i="2"/>
  <c r="G355" i="2"/>
  <c r="E355" i="2"/>
  <c r="L354" i="2"/>
  <c r="J354" i="2"/>
  <c r="G354" i="2"/>
  <c r="E354" i="2"/>
  <c r="L353" i="2"/>
  <c r="J353" i="2"/>
  <c r="G353" i="2"/>
  <c r="E353" i="2"/>
  <c r="L352" i="2"/>
  <c r="J352" i="2"/>
  <c r="G352" i="2"/>
  <c r="E352" i="2"/>
  <c r="L351" i="2"/>
  <c r="J351" i="2"/>
  <c r="G351" i="2"/>
  <c r="E351" i="2"/>
  <c r="L350" i="2"/>
  <c r="J350" i="2"/>
  <c r="G350" i="2"/>
  <c r="E350" i="2"/>
  <c r="L349" i="2"/>
  <c r="J349" i="2"/>
  <c r="G349" i="2"/>
  <c r="E349" i="2"/>
  <c r="L348" i="2"/>
  <c r="J348" i="2"/>
  <c r="G348" i="2"/>
  <c r="E348" i="2"/>
  <c r="L347" i="2"/>
  <c r="J347" i="2"/>
  <c r="G347" i="2"/>
  <c r="E347" i="2"/>
  <c r="L346" i="2"/>
  <c r="J346" i="2"/>
  <c r="G346" i="2"/>
  <c r="E346" i="2"/>
  <c r="L345" i="2"/>
  <c r="J345" i="2"/>
  <c r="G345" i="2"/>
  <c r="E345" i="2"/>
  <c r="L344" i="2"/>
  <c r="J344" i="2"/>
  <c r="G344" i="2"/>
  <c r="E344" i="2"/>
  <c r="L343" i="2"/>
  <c r="J343" i="2"/>
  <c r="G343" i="2"/>
  <c r="E343" i="2"/>
  <c r="L342" i="2"/>
  <c r="J342" i="2"/>
  <c r="G342" i="2"/>
  <c r="E342" i="2"/>
  <c r="L341" i="2"/>
  <c r="J341" i="2"/>
  <c r="G341" i="2"/>
  <c r="E341" i="2"/>
  <c r="L340" i="2"/>
  <c r="J340" i="2"/>
  <c r="G340" i="2"/>
  <c r="E340" i="2"/>
  <c r="L339" i="2"/>
  <c r="J339" i="2"/>
  <c r="G339" i="2"/>
  <c r="E339" i="2"/>
  <c r="L338" i="2"/>
  <c r="J338" i="2"/>
  <c r="G338" i="2"/>
  <c r="E338" i="2"/>
  <c r="L337" i="2"/>
  <c r="J337" i="2"/>
  <c r="G337" i="2"/>
  <c r="E337" i="2"/>
  <c r="L336" i="2"/>
  <c r="J336" i="2"/>
  <c r="G336" i="2"/>
  <c r="E336" i="2"/>
  <c r="L335" i="2"/>
  <c r="J335" i="2"/>
  <c r="G335" i="2"/>
  <c r="E335" i="2"/>
  <c r="L334" i="2"/>
  <c r="J334" i="2"/>
  <c r="G334" i="2"/>
  <c r="E334" i="2"/>
  <c r="L333" i="2"/>
  <c r="J333" i="2"/>
  <c r="G333" i="2"/>
  <c r="E333" i="2"/>
  <c r="L332" i="2"/>
  <c r="J332" i="2"/>
  <c r="G332" i="2"/>
  <c r="E332" i="2"/>
  <c r="L331" i="2"/>
  <c r="J331" i="2"/>
  <c r="G331" i="2"/>
  <c r="E331" i="2"/>
  <c r="L330" i="2"/>
  <c r="J330" i="2"/>
  <c r="G330" i="2"/>
  <c r="E330" i="2"/>
  <c r="L329" i="2"/>
  <c r="J329" i="2"/>
  <c r="G329" i="2"/>
  <c r="E329" i="2"/>
  <c r="L328" i="2"/>
  <c r="J328" i="2"/>
  <c r="G328" i="2"/>
  <c r="E328" i="2"/>
  <c r="L327" i="2"/>
  <c r="J327" i="2"/>
  <c r="G327" i="2"/>
  <c r="E327" i="2"/>
  <c r="L326" i="2"/>
  <c r="J326" i="2"/>
  <c r="G326" i="2"/>
  <c r="E326" i="2"/>
  <c r="L325" i="2"/>
  <c r="J325" i="2"/>
  <c r="G325" i="2"/>
  <c r="E325" i="2"/>
  <c r="L324" i="2"/>
  <c r="J324" i="2"/>
  <c r="G324" i="2"/>
  <c r="E324" i="2"/>
  <c r="L323" i="2"/>
  <c r="J323" i="2"/>
  <c r="G323" i="2"/>
  <c r="E323" i="2"/>
  <c r="L322" i="2"/>
  <c r="J322" i="2"/>
  <c r="G322" i="2"/>
  <c r="E322" i="2"/>
  <c r="L321" i="2"/>
  <c r="J321" i="2"/>
  <c r="G321" i="2"/>
  <c r="E321" i="2"/>
  <c r="L320" i="2"/>
  <c r="J320" i="2"/>
  <c r="G320" i="2"/>
  <c r="E320" i="2"/>
  <c r="L319" i="2"/>
  <c r="J319" i="2"/>
  <c r="G319" i="2"/>
  <c r="E319" i="2"/>
  <c r="L318" i="2"/>
  <c r="J318" i="2"/>
  <c r="G318" i="2"/>
  <c r="E318" i="2"/>
  <c r="L317" i="2"/>
  <c r="J317" i="2"/>
  <c r="G317" i="2"/>
  <c r="E317" i="2"/>
  <c r="L316" i="2"/>
  <c r="J316" i="2"/>
  <c r="G316" i="2"/>
  <c r="E316" i="2"/>
  <c r="L315" i="2"/>
  <c r="J315" i="2"/>
  <c r="G315" i="2"/>
  <c r="E315" i="2"/>
  <c r="L314" i="2"/>
  <c r="J314" i="2"/>
  <c r="G314" i="2"/>
  <c r="E314" i="2"/>
  <c r="L313" i="2"/>
  <c r="J313" i="2"/>
  <c r="G313" i="2"/>
  <c r="E313" i="2"/>
  <c r="L312" i="2"/>
  <c r="J312" i="2"/>
  <c r="G312" i="2"/>
  <c r="E312" i="2"/>
  <c r="L311" i="2"/>
  <c r="J311" i="2"/>
  <c r="G311" i="2"/>
  <c r="E311" i="2"/>
  <c r="L310" i="2"/>
  <c r="J310" i="2"/>
  <c r="G310" i="2"/>
  <c r="E310" i="2"/>
  <c r="L309" i="2"/>
  <c r="J309" i="2"/>
  <c r="G309" i="2"/>
  <c r="E309" i="2"/>
  <c r="L308" i="2"/>
  <c r="J308" i="2"/>
  <c r="G308" i="2"/>
  <c r="E308" i="2"/>
  <c r="L307" i="2"/>
  <c r="J307" i="2"/>
  <c r="G307" i="2"/>
  <c r="E307" i="2"/>
  <c r="L306" i="2"/>
  <c r="J306" i="2"/>
  <c r="G306" i="2"/>
  <c r="E306" i="2"/>
  <c r="L305" i="2"/>
  <c r="J305" i="2"/>
  <c r="G305" i="2"/>
  <c r="E305" i="2"/>
  <c r="L304" i="2"/>
  <c r="J304" i="2"/>
  <c r="G304" i="2"/>
  <c r="E304" i="2"/>
  <c r="L303" i="2"/>
  <c r="J303" i="2"/>
  <c r="G303" i="2"/>
  <c r="E303" i="2"/>
  <c r="L302" i="2"/>
  <c r="J302" i="2"/>
  <c r="G302" i="2"/>
  <c r="E302" i="2"/>
  <c r="G301" i="2"/>
  <c r="E301" i="2"/>
  <c r="L300" i="2"/>
  <c r="J300" i="2"/>
  <c r="G300" i="2"/>
  <c r="E300" i="2"/>
  <c r="L299" i="2"/>
  <c r="J299" i="2"/>
  <c r="G299" i="2"/>
  <c r="E299" i="2"/>
  <c r="L298" i="2"/>
  <c r="J298" i="2"/>
  <c r="G298" i="2"/>
  <c r="E298" i="2"/>
  <c r="G297" i="2"/>
  <c r="E297" i="2"/>
  <c r="G296" i="2"/>
  <c r="E296" i="2"/>
  <c r="G295" i="2"/>
  <c r="E295" i="2"/>
  <c r="G294" i="2"/>
  <c r="E294" i="2"/>
  <c r="G293" i="2"/>
  <c r="E293" i="2"/>
  <c r="G292" i="2"/>
  <c r="E292" i="2"/>
  <c r="L291" i="2"/>
  <c r="J291" i="2"/>
  <c r="G291" i="2"/>
  <c r="E291" i="2"/>
  <c r="L290" i="2"/>
  <c r="J290" i="2"/>
  <c r="G290" i="2"/>
  <c r="E290" i="2"/>
  <c r="G289" i="2"/>
  <c r="E289" i="2"/>
  <c r="G288" i="2"/>
  <c r="E288" i="2"/>
  <c r="G287" i="2"/>
  <c r="E287" i="2"/>
  <c r="G286" i="2"/>
  <c r="E286" i="2"/>
  <c r="L285" i="2"/>
  <c r="J285" i="2"/>
  <c r="G285" i="2"/>
  <c r="E285" i="2"/>
  <c r="L284" i="2"/>
  <c r="J284" i="2"/>
  <c r="G284" i="2"/>
  <c r="E284" i="2"/>
  <c r="G283" i="2"/>
  <c r="E283" i="2"/>
  <c r="G282" i="2"/>
  <c r="E282" i="2"/>
  <c r="G281" i="2"/>
  <c r="E281" i="2"/>
  <c r="G280" i="2"/>
  <c r="E280" i="2"/>
  <c r="L279" i="2"/>
  <c r="J279" i="2"/>
  <c r="G279" i="2"/>
  <c r="E279" i="2"/>
  <c r="L278" i="2"/>
  <c r="J278" i="2"/>
  <c r="G278" i="2"/>
  <c r="E278" i="2"/>
  <c r="L277" i="2"/>
  <c r="J277" i="2"/>
  <c r="G277" i="2"/>
  <c r="E277" i="2"/>
  <c r="L276" i="2"/>
  <c r="J276" i="2"/>
  <c r="G276" i="2"/>
  <c r="E276" i="2"/>
  <c r="L275" i="2"/>
  <c r="J275" i="2"/>
  <c r="G275" i="2"/>
  <c r="E275" i="2"/>
  <c r="L274" i="2"/>
  <c r="J274" i="2"/>
  <c r="G274" i="2"/>
  <c r="E274" i="2"/>
  <c r="L273" i="2"/>
  <c r="J273" i="2"/>
  <c r="G273" i="2"/>
  <c r="E273" i="2"/>
  <c r="L272" i="2"/>
  <c r="J272" i="2"/>
  <c r="G272" i="2"/>
  <c r="E272" i="2"/>
  <c r="L271" i="2"/>
  <c r="J271" i="2"/>
  <c r="G271" i="2"/>
  <c r="E271" i="2"/>
  <c r="L270" i="2"/>
  <c r="J270" i="2"/>
  <c r="G270" i="2"/>
  <c r="E270" i="2"/>
  <c r="L269" i="2"/>
  <c r="J269" i="2"/>
  <c r="G269" i="2"/>
  <c r="E269" i="2"/>
  <c r="L268" i="2"/>
  <c r="J268" i="2"/>
  <c r="G268" i="2"/>
  <c r="E268" i="2"/>
  <c r="L267" i="2"/>
  <c r="J267" i="2"/>
  <c r="G267" i="2"/>
  <c r="E267" i="2"/>
  <c r="L266" i="2"/>
  <c r="J266" i="2"/>
  <c r="G266" i="2"/>
  <c r="E266" i="2"/>
  <c r="L265" i="2"/>
  <c r="J265" i="2"/>
  <c r="G265" i="2"/>
  <c r="E265" i="2"/>
  <c r="L264" i="2"/>
  <c r="J264" i="2"/>
  <c r="G264" i="2"/>
  <c r="E264" i="2"/>
  <c r="L263" i="2"/>
  <c r="J263" i="2"/>
  <c r="G263" i="2"/>
  <c r="E263" i="2"/>
  <c r="L262" i="2"/>
  <c r="J262" i="2"/>
  <c r="G262" i="2"/>
  <c r="E262" i="2"/>
  <c r="L261" i="2"/>
  <c r="J261" i="2"/>
  <c r="G261" i="2"/>
  <c r="E261" i="2"/>
  <c r="L260" i="2"/>
  <c r="J260" i="2"/>
  <c r="G260" i="2"/>
  <c r="E260" i="2"/>
  <c r="L259" i="2"/>
  <c r="J259" i="2"/>
  <c r="G259" i="2"/>
  <c r="E259" i="2"/>
  <c r="L258" i="2"/>
  <c r="J258" i="2"/>
  <c r="G258" i="2"/>
  <c r="E258" i="2"/>
  <c r="L257" i="2"/>
  <c r="J257" i="2"/>
  <c r="G257" i="2"/>
  <c r="E257" i="2"/>
  <c r="L256" i="2"/>
  <c r="J256" i="2"/>
  <c r="G256" i="2"/>
  <c r="E256" i="2"/>
  <c r="L255" i="2"/>
  <c r="J255" i="2"/>
  <c r="G255" i="2"/>
  <c r="E255" i="2"/>
  <c r="G254" i="2"/>
  <c r="E254" i="2"/>
  <c r="G253" i="2"/>
  <c r="E253" i="2"/>
  <c r="G252" i="2"/>
  <c r="E252" i="2"/>
  <c r="L251" i="2"/>
  <c r="J251" i="2"/>
  <c r="G251" i="2"/>
  <c r="E251" i="2"/>
  <c r="G250" i="2"/>
  <c r="E250" i="2"/>
  <c r="G249" i="2"/>
  <c r="E249" i="2"/>
  <c r="G248" i="2"/>
  <c r="E248" i="2"/>
  <c r="G247" i="2"/>
  <c r="E247" i="2"/>
  <c r="L246" i="2"/>
  <c r="J246" i="2"/>
  <c r="G246" i="2"/>
  <c r="E246" i="2"/>
  <c r="L245" i="2"/>
  <c r="J245" i="2"/>
  <c r="G245" i="2"/>
  <c r="E245" i="2"/>
  <c r="G244" i="2"/>
  <c r="E244" i="2"/>
  <c r="G243" i="2"/>
  <c r="E243" i="2"/>
  <c r="G242" i="2"/>
  <c r="E242" i="2"/>
  <c r="G241" i="2"/>
  <c r="E241" i="2"/>
  <c r="L240" i="2"/>
  <c r="J240" i="2"/>
  <c r="G240" i="2"/>
  <c r="E240" i="2"/>
  <c r="L239" i="2"/>
  <c r="J239" i="2"/>
  <c r="G239" i="2"/>
  <c r="E239" i="2"/>
  <c r="L238" i="2"/>
  <c r="J238" i="2"/>
  <c r="G238" i="2"/>
  <c r="E238" i="2"/>
  <c r="G237" i="2"/>
  <c r="E237" i="2"/>
  <c r="G236" i="2"/>
  <c r="E236" i="2"/>
  <c r="G235" i="2"/>
  <c r="E235" i="2"/>
  <c r="G234" i="2"/>
  <c r="E234" i="2"/>
  <c r="L233" i="2"/>
  <c r="J233" i="2"/>
  <c r="G233" i="2"/>
  <c r="E233" i="2"/>
  <c r="L232" i="2"/>
  <c r="J232" i="2"/>
  <c r="G232" i="2"/>
  <c r="E232" i="2"/>
  <c r="L231" i="2"/>
  <c r="J231" i="2"/>
  <c r="G231" i="2"/>
  <c r="E231" i="2"/>
  <c r="L230" i="2"/>
  <c r="J230" i="2"/>
  <c r="G230" i="2"/>
  <c r="E230" i="2"/>
  <c r="L229" i="2"/>
  <c r="J229" i="2"/>
  <c r="G229" i="2"/>
  <c r="E229" i="2"/>
  <c r="L228" i="2"/>
  <c r="J228" i="2"/>
  <c r="G228" i="2"/>
  <c r="E228" i="2"/>
  <c r="L227" i="2"/>
  <c r="J227" i="2"/>
  <c r="G227" i="2"/>
  <c r="E227" i="2"/>
  <c r="L226" i="2"/>
  <c r="J226" i="2"/>
  <c r="G226" i="2"/>
  <c r="E226" i="2"/>
  <c r="L225" i="2"/>
  <c r="J225" i="2"/>
  <c r="G225" i="2"/>
  <c r="E225" i="2"/>
  <c r="L224" i="2"/>
  <c r="J224" i="2"/>
  <c r="G224" i="2"/>
  <c r="E224" i="2"/>
  <c r="L223" i="2"/>
  <c r="J223" i="2"/>
  <c r="G223" i="2"/>
  <c r="E223" i="2"/>
  <c r="L222" i="2"/>
  <c r="J222" i="2"/>
  <c r="G222" i="2"/>
  <c r="E222" i="2"/>
  <c r="L221" i="2"/>
  <c r="J221" i="2"/>
  <c r="G221" i="2"/>
  <c r="E221" i="2"/>
  <c r="L220" i="2"/>
  <c r="J220" i="2"/>
  <c r="G220" i="2"/>
  <c r="E220" i="2"/>
  <c r="L219" i="2"/>
  <c r="J219" i="2"/>
  <c r="G219" i="2"/>
  <c r="E219" i="2"/>
  <c r="L218" i="2"/>
  <c r="J218" i="2"/>
  <c r="G218" i="2"/>
  <c r="E218" i="2"/>
  <c r="L217" i="2"/>
  <c r="J217" i="2"/>
  <c r="G217" i="2"/>
  <c r="E217" i="2"/>
  <c r="L216" i="2"/>
  <c r="J216" i="2"/>
  <c r="G216" i="2"/>
  <c r="E216" i="2"/>
  <c r="L215" i="2"/>
  <c r="J215" i="2"/>
  <c r="G215" i="2"/>
  <c r="E215" i="2"/>
  <c r="L214" i="2"/>
  <c r="J214" i="2"/>
  <c r="G214" i="2"/>
  <c r="E214" i="2"/>
  <c r="L213" i="2"/>
  <c r="J213" i="2"/>
  <c r="G213" i="2"/>
  <c r="E213" i="2"/>
  <c r="L212" i="2"/>
  <c r="J212" i="2"/>
  <c r="G212" i="2"/>
  <c r="E212" i="2"/>
  <c r="L211" i="2"/>
  <c r="J211" i="2"/>
  <c r="G211" i="2"/>
  <c r="E211" i="2"/>
  <c r="L210" i="2"/>
  <c r="J210" i="2"/>
  <c r="G210" i="2"/>
  <c r="E210" i="2"/>
  <c r="L209" i="2"/>
  <c r="J209" i="2"/>
  <c r="G209" i="2"/>
  <c r="E209" i="2"/>
  <c r="L208" i="2"/>
  <c r="J208" i="2"/>
  <c r="G208" i="2"/>
  <c r="E208" i="2"/>
  <c r="L207" i="2"/>
  <c r="J207" i="2"/>
  <c r="G207" i="2"/>
  <c r="E207" i="2"/>
  <c r="G206" i="2"/>
  <c r="E206" i="2"/>
  <c r="G205" i="2"/>
  <c r="E205" i="2"/>
  <c r="G204" i="2"/>
  <c r="E204" i="2"/>
  <c r="G203" i="2"/>
  <c r="E203" i="2"/>
  <c r="G202" i="2"/>
  <c r="E202" i="2"/>
  <c r="G201" i="2"/>
  <c r="E201" i="2"/>
  <c r="G200" i="2"/>
  <c r="E200" i="2"/>
  <c r="G199" i="2"/>
  <c r="E199" i="2"/>
  <c r="L198" i="2"/>
  <c r="J198" i="2"/>
  <c r="G198" i="2"/>
  <c r="E198" i="2"/>
  <c r="L197" i="2"/>
  <c r="J197" i="2"/>
  <c r="G197" i="2"/>
  <c r="E197" i="2"/>
  <c r="L196" i="2"/>
  <c r="J196" i="2"/>
  <c r="G196" i="2"/>
  <c r="E196" i="2"/>
  <c r="G195" i="2"/>
  <c r="E195" i="2"/>
  <c r="G194" i="2"/>
  <c r="E194" i="2"/>
  <c r="G193" i="2"/>
  <c r="E193" i="2"/>
  <c r="L192" i="2"/>
  <c r="J192" i="2"/>
  <c r="G192" i="2"/>
  <c r="E192" i="2"/>
  <c r="L191" i="2"/>
  <c r="J191" i="2"/>
  <c r="G191" i="2"/>
  <c r="E191" i="2"/>
  <c r="G190" i="2"/>
  <c r="E190" i="2"/>
  <c r="G189" i="2"/>
  <c r="E189" i="2"/>
  <c r="L188" i="2"/>
  <c r="J188" i="2"/>
  <c r="G188" i="2"/>
  <c r="E188" i="2"/>
  <c r="L187" i="2"/>
  <c r="J187" i="2"/>
  <c r="G187" i="2"/>
  <c r="E187" i="2"/>
  <c r="G186" i="2"/>
  <c r="E186" i="2"/>
  <c r="G185" i="2"/>
  <c r="E185" i="2"/>
  <c r="G184" i="2"/>
  <c r="E184" i="2"/>
  <c r="G183" i="2"/>
  <c r="E183" i="2"/>
  <c r="L182" i="2"/>
  <c r="J182" i="2"/>
  <c r="G182" i="2"/>
  <c r="E182" i="2"/>
  <c r="L181" i="2"/>
  <c r="J181" i="2"/>
  <c r="G181" i="2"/>
  <c r="E181" i="2"/>
  <c r="G180" i="2"/>
  <c r="E180" i="2"/>
  <c r="G179" i="2"/>
  <c r="E179" i="2"/>
  <c r="G178" i="2"/>
  <c r="E178" i="2"/>
  <c r="G177" i="2"/>
  <c r="E177" i="2"/>
  <c r="L176" i="2"/>
  <c r="J176" i="2"/>
  <c r="G176" i="2"/>
  <c r="E176" i="2"/>
  <c r="L175" i="2"/>
  <c r="J175" i="2"/>
  <c r="G175" i="2"/>
  <c r="E175" i="2"/>
  <c r="G174" i="2"/>
  <c r="E174" i="2"/>
  <c r="G173" i="2"/>
  <c r="E173" i="2"/>
  <c r="G172" i="2"/>
  <c r="E172" i="2"/>
  <c r="G171" i="2"/>
  <c r="E171" i="2"/>
  <c r="L170" i="2"/>
  <c r="J170" i="2"/>
  <c r="G170" i="2"/>
  <c r="E170" i="2"/>
  <c r="L169" i="2"/>
  <c r="J169" i="2"/>
  <c r="G169" i="2"/>
  <c r="E169" i="2"/>
  <c r="G168" i="2"/>
  <c r="E168" i="2"/>
  <c r="G167" i="2"/>
  <c r="E167" i="2"/>
  <c r="G166" i="2"/>
  <c r="E166" i="2"/>
  <c r="G165" i="2"/>
  <c r="E165" i="2"/>
  <c r="L164" i="2"/>
  <c r="J164" i="2"/>
  <c r="G164" i="2"/>
  <c r="E164" i="2"/>
  <c r="G163" i="2"/>
  <c r="E163" i="2"/>
  <c r="L162" i="2"/>
  <c r="J162" i="2"/>
  <c r="G162" i="2"/>
  <c r="E162" i="2"/>
  <c r="L161" i="2"/>
  <c r="J161" i="2"/>
  <c r="G161" i="2"/>
  <c r="E161" i="2"/>
  <c r="G160" i="2"/>
  <c r="E160" i="2"/>
  <c r="G159" i="2"/>
  <c r="E159" i="2"/>
  <c r="L158" i="2"/>
  <c r="J158" i="2"/>
  <c r="G158" i="2"/>
  <c r="E158" i="2"/>
  <c r="L157" i="2"/>
  <c r="J157" i="2"/>
  <c r="G157" i="2"/>
  <c r="E157" i="2"/>
  <c r="L156" i="2"/>
  <c r="J156" i="2"/>
  <c r="G156" i="2"/>
  <c r="E156" i="2"/>
  <c r="L155" i="2"/>
  <c r="J155" i="2"/>
  <c r="G155" i="2"/>
  <c r="E155" i="2"/>
  <c r="L154" i="2"/>
  <c r="J154" i="2"/>
  <c r="G154" i="2"/>
  <c r="E154" i="2"/>
  <c r="L153" i="2"/>
  <c r="J153" i="2"/>
  <c r="G153" i="2"/>
  <c r="E153" i="2"/>
  <c r="L152" i="2"/>
  <c r="J152" i="2"/>
  <c r="G152" i="2"/>
  <c r="E152" i="2"/>
  <c r="L151" i="2"/>
  <c r="J151" i="2"/>
  <c r="G151" i="2"/>
  <c r="E151" i="2"/>
  <c r="L150" i="2"/>
  <c r="J150" i="2"/>
  <c r="G150" i="2"/>
  <c r="E150" i="2"/>
  <c r="L149" i="2"/>
  <c r="J149" i="2"/>
  <c r="G149" i="2"/>
  <c r="E149" i="2"/>
  <c r="L148" i="2"/>
  <c r="J148" i="2"/>
  <c r="G148" i="2"/>
  <c r="E148" i="2"/>
  <c r="L147" i="2"/>
  <c r="J147" i="2"/>
  <c r="G147" i="2"/>
  <c r="E147" i="2"/>
  <c r="L146" i="2"/>
  <c r="J146" i="2"/>
  <c r="G146" i="2"/>
  <c r="E146" i="2"/>
  <c r="L145" i="2"/>
  <c r="J145" i="2"/>
  <c r="G145" i="2"/>
  <c r="E145" i="2"/>
  <c r="L144" i="2"/>
  <c r="J144" i="2"/>
  <c r="G144" i="2"/>
  <c r="E144" i="2"/>
  <c r="L143" i="2"/>
  <c r="J143" i="2"/>
  <c r="G143" i="2"/>
  <c r="E143" i="2"/>
  <c r="L142" i="2"/>
  <c r="J142" i="2"/>
  <c r="G142" i="2"/>
  <c r="E142" i="2"/>
  <c r="L141" i="2"/>
  <c r="J141" i="2"/>
  <c r="G141" i="2"/>
  <c r="E141" i="2"/>
  <c r="L140" i="2"/>
  <c r="J140" i="2"/>
  <c r="G140" i="2"/>
  <c r="E140" i="2"/>
  <c r="L139" i="2"/>
  <c r="J139" i="2"/>
  <c r="G139" i="2"/>
  <c r="E139" i="2"/>
  <c r="L138" i="2"/>
  <c r="J138" i="2"/>
  <c r="G138" i="2"/>
  <c r="E138" i="2"/>
  <c r="L137" i="2"/>
  <c r="J137" i="2"/>
  <c r="G137" i="2"/>
  <c r="E137" i="2"/>
  <c r="L136" i="2"/>
  <c r="J136" i="2"/>
  <c r="G136" i="2"/>
  <c r="E136" i="2"/>
  <c r="L135" i="2"/>
  <c r="J135" i="2"/>
  <c r="G135" i="2"/>
  <c r="E135" i="2"/>
  <c r="L134" i="2"/>
  <c r="J134" i="2"/>
  <c r="G134" i="2"/>
  <c r="E134" i="2"/>
  <c r="L133" i="2"/>
  <c r="J133" i="2"/>
  <c r="G133" i="2"/>
  <c r="E133" i="2"/>
  <c r="L132" i="2"/>
  <c r="J132" i="2"/>
  <c r="G132" i="2"/>
  <c r="E132" i="2"/>
  <c r="L131" i="2"/>
  <c r="J131" i="2"/>
  <c r="G131" i="2"/>
  <c r="E131" i="2"/>
  <c r="L130" i="2"/>
  <c r="J130" i="2"/>
  <c r="G130" i="2"/>
  <c r="E130" i="2"/>
  <c r="L129" i="2"/>
  <c r="J129" i="2"/>
  <c r="G129" i="2"/>
  <c r="E129" i="2"/>
  <c r="L128" i="2"/>
  <c r="J128" i="2"/>
  <c r="G128" i="2"/>
  <c r="E128" i="2"/>
  <c r="L127" i="2"/>
  <c r="J127" i="2"/>
  <c r="G127" i="2"/>
  <c r="E127" i="2"/>
  <c r="L126" i="2"/>
  <c r="J126" i="2"/>
  <c r="G126" i="2"/>
  <c r="E126" i="2"/>
  <c r="L125" i="2"/>
  <c r="J125" i="2"/>
  <c r="G125" i="2"/>
  <c r="E125" i="2"/>
  <c r="G124" i="2"/>
  <c r="E124" i="2"/>
  <c r="G123" i="2"/>
  <c r="E123" i="2"/>
  <c r="G122" i="2"/>
  <c r="E122" i="2"/>
  <c r="L121" i="2"/>
  <c r="J121" i="2"/>
  <c r="G121" i="2"/>
  <c r="E121" i="2"/>
  <c r="L120" i="2"/>
  <c r="J120" i="2"/>
  <c r="G120" i="2"/>
  <c r="E120" i="2"/>
  <c r="L119" i="2"/>
  <c r="J119" i="2"/>
  <c r="G119" i="2"/>
  <c r="E119" i="2"/>
  <c r="L118" i="2"/>
  <c r="J118" i="2"/>
  <c r="G118" i="2"/>
  <c r="E118" i="2"/>
  <c r="L117" i="2"/>
  <c r="J117" i="2"/>
  <c r="G117" i="2"/>
  <c r="E117" i="2"/>
  <c r="L116" i="2"/>
  <c r="J116" i="2"/>
  <c r="G116" i="2"/>
  <c r="E116" i="2"/>
  <c r="G115" i="2"/>
  <c r="E115" i="2"/>
  <c r="L114" i="2"/>
  <c r="J114" i="2"/>
  <c r="G114" i="2"/>
  <c r="E114" i="2"/>
  <c r="L113" i="2"/>
  <c r="J113" i="2"/>
  <c r="G113" i="2"/>
  <c r="E113" i="2"/>
  <c r="L112" i="2"/>
  <c r="J112" i="2"/>
  <c r="G112" i="2"/>
  <c r="E112" i="2"/>
  <c r="G111" i="2"/>
  <c r="E111" i="2"/>
  <c r="L110" i="2"/>
  <c r="J110" i="2"/>
  <c r="G110" i="2"/>
  <c r="E110" i="2"/>
  <c r="L109" i="2"/>
  <c r="J109" i="2"/>
  <c r="G109" i="2"/>
  <c r="E109" i="2"/>
  <c r="L108" i="2"/>
  <c r="J108" i="2"/>
  <c r="G108" i="2"/>
  <c r="E108" i="2"/>
  <c r="G107" i="2"/>
  <c r="E107" i="2"/>
  <c r="G106" i="2"/>
  <c r="E106" i="2"/>
  <c r="G105" i="2"/>
  <c r="E105" i="2"/>
  <c r="L104" i="2"/>
  <c r="J104" i="2"/>
  <c r="G104" i="2"/>
  <c r="E104" i="2"/>
  <c r="L103" i="2"/>
  <c r="J103" i="2"/>
  <c r="G103" i="2"/>
  <c r="E103" i="2"/>
  <c r="L102" i="2"/>
  <c r="J102" i="2"/>
  <c r="G102" i="2"/>
  <c r="E102" i="2"/>
  <c r="L101" i="2"/>
  <c r="J101" i="2"/>
  <c r="G101" i="2"/>
  <c r="E101" i="2"/>
  <c r="L100" i="2"/>
  <c r="J100" i="2"/>
  <c r="G100" i="2"/>
  <c r="E100" i="2"/>
  <c r="L99" i="2"/>
  <c r="J99" i="2"/>
  <c r="G99" i="2"/>
  <c r="E99" i="2"/>
  <c r="L98" i="2"/>
  <c r="J98" i="2"/>
  <c r="G98" i="2"/>
  <c r="E98" i="2"/>
  <c r="G97" i="2"/>
  <c r="E97" i="2"/>
  <c r="G96" i="2"/>
  <c r="E96" i="2"/>
  <c r="G95" i="2"/>
  <c r="E95" i="2"/>
  <c r="G94" i="2"/>
  <c r="E94" i="2"/>
  <c r="L93" i="2"/>
  <c r="J93" i="2"/>
  <c r="G93" i="2"/>
  <c r="E93" i="2"/>
  <c r="L92" i="2"/>
  <c r="J92" i="2"/>
  <c r="G92" i="2"/>
  <c r="E92" i="2"/>
  <c r="L91" i="2"/>
  <c r="J91" i="2"/>
  <c r="G91" i="2"/>
  <c r="E91" i="2"/>
  <c r="L90" i="2"/>
  <c r="J90" i="2"/>
  <c r="G90" i="2"/>
  <c r="E90" i="2"/>
  <c r="L89" i="2"/>
  <c r="J89" i="2"/>
  <c r="G89" i="2"/>
  <c r="E89" i="2"/>
  <c r="L88" i="2"/>
  <c r="J88" i="2"/>
  <c r="G88" i="2"/>
  <c r="E88" i="2"/>
  <c r="L87" i="2"/>
  <c r="J87" i="2"/>
  <c r="G87" i="2"/>
  <c r="E87" i="2"/>
  <c r="G86" i="2"/>
  <c r="E86" i="2"/>
  <c r="L85" i="2"/>
  <c r="J85" i="2"/>
  <c r="G85" i="2"/>
  <c r="E85" i="2"/>
  <c r="L84" i="2"/>
  <c r="J84" i="2"/>
  <c r="G84" i="2"/>
  <c r="E84" i="2"/>
  <c r="G83" i="2"/>
  <c r="E83" i="2"/>
  <c r="G82" i="2"/>
  <c r="E82" i="2"/>
  <c r="G81" i="2"/>
  <c r="E81" i="2"/>
  <c r="G80" i="2"/>
  <c r="E80" i="2"/>
  <c r="G79" i="2"/>
  <c r="E79" i="2"/>
  <c r="G78" i="2"/>
  <c r="E78" i="2"/>
  <c r="G77" i="2"/>
  <c r="E77" i="2"/>
  <c r="G76" i="2"/>
  <c r="E76" i="2"/>
  <c r="G75" i="2"/>
  <c r="E75" i="2"/>
  <c r="L74" i="2"/>
  <c r="J74" i="2"/>
  <c r="G74" i="2"/>
  <c r="E74" i="2"/>
  <c r="L73" i="2"/>
  <c r="J73" i="2"/>
  <c r="G73" i="2"/>
  <c r="E73" i="2"/>
  <c r="L72" i="2"/>
  <c r="J72" i="2"/>
  <c r="G72" i="2"/>
  <c r="E72" i="2"/>
  <c r="L71" i="2"/>
  <c r="J71" i="2"/>
  <c r="G71" i="2"/>
  <c r="E71" i="2"/>
  <c r="L70" i="2"/>
  <c r="J70" i="2"/>
  <c r="G70" i="2"/>
  <c r="E70" i="2"/>
  <c r="L69" i="2"/>
  <c r="J69" i="2"/>
  <c r="G69" i="2"/>
  <c r="E69" i="2"/>
  <c r="L68" i="2"/>
  <c r="J68" i="2"/>
  <c r="G68" i="2"/>
  <c r="E68" i="2"/>
  <c r="G67" i="2"/>
  <c r="E67" i="2"/>
  <c r="G66" i="2"/>
  <c r="E66" i="2"/>
  <c r="G65" i="2"/>
  <c r="E65" i="2"/>
  <c r="G64" i="2"/>
  <c r="E64" i="2"/>
  <c r="L63" i="2"/>
  <c r="J63" i="2"/>
  <c r="G63" i="2"/>
  <c r="E63" i="2"/>
  <c r="L62" i="2"/>
  <c r="J62" i="2"/>
  <c r="G62" i="2"/>
  <c r="E62" i="2"/>
  <c r="L61" i="2"/>
  <c r="J61" i="2"/>
  <c r="G61" i="2"/>
  <c r="E61" i="2"/>
  <c r="L60" i="2"/>
  <c r="J60" i="2"/>
  <c r="G60" i="2"/>
  <c r="E60" i="2"/>
  <c r="L59" i="2"/>
  <c r="J59" i="2"/>
  <c r="G59" i="2"/>
  <c r="E59" i="2"/>
  <c r="L58" i="2"/>
  <c r="J58" i="2"/>
  <c r="G58" i="2"/>
  <c r="E58" i="2"/>
  <c r="L57" i="2"/>
  <c r="J57" i="2"/>
  <c r="G57" i="2"/>
  <c r="E57" i="2"/>
  <c r="L56" i="2"/>
  <c r="J56" i="2"/>
  <c r="G56" i="2"/>
  <c r="E56" i="2"/>
  <c r="L55" i="2"/>
  <c r="J55" i="2"/>
  <c r="G55" i="2"/>
  <c r="E55" i="2"/>
  <c r="L54" i="2"/>
  <c r="J54" i="2"/>
  <c r="G54" i="2"/>
  <c r="E54" i="2"/>
  <c r="L53" i="2"/>
  <c r="J53" i="2"/>
  <c r="G53" i="2"/>
  <c r="E53" i="2"/>
  <c r="L52" i="2"/>
  <c r="J52" i="2"/>
  <c r="G52" i="2"/>
  <c r="E52" i="2"/>
  <c r="L51" i="2"/>
  <c r="J51" i="2"/>
  <c r="G51" i="2"/>
  <c r="E51" i="2"/>
  <c r="L50" i="2"/>
  <c r="J50" i="2"/>
  <c r="G50" i="2"/>
  <c r="E50" i="2"/>
  <c r="L49" i="2"/>
  <c r="J49" i="2"/>
  <c r="G49" i="2"/>
  <c r="E49" i="2"/>
  <c r="L48" i="2"/>
  <c r="J48" i="2"/>
  <c r="G48" i="2"/>
  <c r="E48" i="2"/>
  <c r="L47" i="2"/>
  <c r="J47" i="2"/>
  <c r="G47" i="2"/>
  <c r="E47" i="2"/>
  <c r="L46" i="2"/>
  <c r="J46" i="2"/>
  <c r="G46" i="2"/>
  <c r="E46" i="2"/>
  <c r="L45" i="2"/>
  <c r="J45" i="2"/>
  <c r="G45" i="2"/>
  <c r="E45" i="2"/>
  <c r="L44" i="2"/>
  <c r="J44" i="2"/>
  <c r="G44" i="2"/>
  <c r="E44" i="2"/>
  <c r="L43" i="2"/>
  <c r="J43" i="2"/>
  <c r="G43" i="2"/>
  <c r="E43" i="2"/>
  <c r="L42" i="2"/>
  <c r="J42" i="2"/>
  <c r="G42" i="2"/>
  <c r="E42" i="2"/>
  <c r="L41" i="2"/>
  <c r="J41" i="2"/>
  <c r="G41" i="2"/>
  <c r="E41" i="2"/>
  <c r="L40" i="2"/>
  <c r="J40" i="2"/>
  <c r="G40" i="2"/>
  <c r="E40" i="2"/>
  <c r="L39" i="2"/>
  <c r="J39" i="2"/>
  <c r="G39" i="2"/>
  <c r="E39" i="2"/>
  <c r="L38" i="2"/>
  <c r="J38" i="2"/>
  <c r="G38" i="2"/>
  <c r="E38" i="2"/>
  <c r="L37" i="2"/>
  <c r="J37" i="2"/>
  <c r="G37" i="2"/>
  <c r="E37" i="2"/>
  <c r="L36" i="2"/>
  <c r="J36" i="2"/>
  <c r="G36" i="2"/>
  <c r="E36" i="2"/>
  <c r="L35" i="2"/>
  <c r="J35" i="2"/>
  <c r="G35" i="2"/>
  <c r="E35" i="2"/>
  <c r="L34" i="2"/>
  <c r="J34" i="2"/>
  <c r="G34" i="2"/>
  <c r="E34" i="2"/>
  <c r="L33" i="2"/>
  <c r="J33" i="2"/>
  <c r="G33" i="2"/>
  <c r="E33" i="2"/>
  <c r="L32" i="2"/>
  <c r="J32" i="2"/>
  <c r="G32" i="2"/>
  <c r="E32" i="2"/>
  <c r="L31" i="2"/>
  <c r="J31" i="2"/>
  <c r="G31" i="2"/>
  <c r="E31" i="2"/>
  <c r="L30" i="2"/>
  <c r="J30" i="2"/>
  <c r="G30" i="2"/>
  <c r="E30" i="2"/>
  <c r="L29" i="2"/>
  <c r="J29" i="2"/>
  <c r="G29" i="2"/>
  <c r="E29" i="2"/>
  <c r="L28" i="2"/>
  <c r="J28" i="2"/>
  <c r="G28" i="2"/>
  <c r="E28" i="2"/>
  <c r="L27" i="2"/>
  <c r="J27" i="2"/>
  <c r="G27" i="2"/>
  <c r="E27" i="2"/>
  <c r="L26" i="2"/>
  <c r="J26" i="2"/>
  <c r="G26" i="2"/>
  <c r="E26" i="2"/>
  <c r="L25" i="2"/>
  <c r="J25" i="2"/>
  <c r="G25" i="2"/>
  <c r="E25" i="2"/>
  <c r="L24" i="2"/>
  <c r="J24" i="2"/>
  <c r="G24" i="2"/>
  <c r="E24" i="2"/>
  <c r="L23" i="2"/>
  <c r="J23" i="2"/>
  <c r="G23" i="2"/>
  <c r="E23" i="2"/>
  <c r="L22" i="2"/>
  <c r="J22" i="2"/>
  <c r="G22" i="2"/>
  <c r="E22" i="2"/>
  <c r="L21" i="2"/>
  <c r="J21" i="2"/>
  <c r="G21" i="2"/>
  <c r="E21" i="2"/>
  <c r="L20" i="2"/>
  <c r="J20" i="2"/>
  <c r="G20" i="2"/>
  <c r="E20" i="2"/>
  <c r="L19" i="2"/>
  <c r="J19" i="2"/>
  <c r="G19" i="2"/>
  <c r="E19" i="2"/>
  <c r="L18" i="2"/>
  <c r="J18" i="2"/>
  <c r="G18" i="2"/>
  <c r="E18" i="2"/>
  <c r="L17" i="2"/>
  <c r="J17" i="2"/>
  <c r="G17" i="2"/>
  <c r="E17" i="2"/>
  <c r="L16" i="2"/>
  <c r="J16" i="2"/>
  <c r="G16" i="2"/>
  <c r="E16" i="2"/>
  <c r="L15" i="2"/>
  <c r="J15" i="2"/>
  <c r="G15" i="2"/>
  <c r="E15" i="2"/>
  <c r="L14" i="2"/>
  <c r="J14" i="2"/>
  <c r="G14" i="2"/>
  <c r="E14" i="2"/>
  <c r="L13" i="2"/>
  <c r="J13" i="2"/>
  <c r="G13" i="2"/>
  <c r="E13" i="2"/>
  <c r="L12" i="2"/>
  <c r="J12" i="2"/>
  <c r="G12" i="2"/>
  <c r="E12" i="2"/>
  <c r="L11" i="2"/>
  <c r="J11" i="2"/>
  <c r="G11" i="2"/>
  <c r="E11" i="2"/>
  <c r="L10" i="2"/>
  <c r="J10" i="2"/>
  <c r="G10" i="2"/>
  <c r="E10" i="2"/>
  <c r="L9" i="2"/>
  <c r="J9" i="2"/>
  <c r="G9" i="2"/>
  <c r="E9" i="2"/>
  <c r="L8" i="2"/>
  <c r="J8" i="2"/>
  <c r="G8" i="2"/>
  <c r="E8" i="2"/>
  <c r="L7" i="2"/>
  <c r="J7" i="2"/>
  <c r="G7" i="2"/>
  <c r="E7" i="2"/>
  <c r="L6" i="2"/>
  <c r="J6" i="2"/>
  <c r="G6" i="2"/>
  <c r="E6" i="2"/>
</calcChain>
</file>

<file path=xl/sharedStrings.xml><?xml version="1.0" encoding="utf-8"?>
<sst xmlns="http://schemas.openxmlformats.org/spreadsheetml/2006/main" count="2146" uniqueCount="2037">
  <si>
    <t>00011633020020000140</t>
  </si>
  <si>
    <t>00020225084020000150</t>
  </si>
  <si>
    <t>00020235460000000150</t>
  </si>
  <si>
    <t>00011406022020000430</t>
  </si>
  <si>
    <t>Прочие доходы от оказания платных услуг (работ)</t>
  </si>
  <si>
    <t>Межбюджетные трансферты, передаваемые бюджетам субъектов Российской Федерации на финансовое обеспечение дорожной деятельности</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</si>
  <si>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</si>
  <si>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</si>
  <si>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00011603020020000140</t>
  </si>
  <si>
    <t>00010102000010000110</t>
  </si>
  <si>
    <t>00020705020130000150</t>
  </si>
  <si>
    <t>00011109045050000120</t>
  </si>
  <si>
    <t>Возврат остатков субсидий на содействие достижению целевых показателей региональных программ развития агропромышленного комплекса из бюджетов субъектов Российской Федерации</t>
  </si>
  <si>
    <t>00020245192020000150</t>
  </si>
  <si>
    <t>00010906000020000110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</si>
  <si>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</si>
  <si>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00011705020020000180</t>
  </si>
  <si>
    <t>Возврат остатков иных межбюджетных трансфертов за счет средств резервного фонда Президента Российской Федерации на капитальный ремонт зданий из бюджетов субъектов Российской Федерации</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</si>
  <si>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</si>
  <si>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Плата за предоставление сведений, документов, содержащихся в государственных реестрах (регистрах)</t>
  </si>
  <si>
    <t>00011625000000000140</t>
  </si>
  <si>
    <t>00020225527000000150</t>
  </si>
  <si>
    <t>00021925021020000150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</si>
  <si>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</si>
  <si>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00020225306020000150</t>
  </si>
  <si>
    <t>00020402000020000150</t>
  </si>
  <si>
    <t>00011610030040000140</t>
  </si>
  <si>
    <t>00011103020020000120</t>
  </si>
  <si>
    <t>00011646000020000140</t>
  </si>
  <si>
    <t>Прочее возмещение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</si>
  <si>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Денежные взыскания (штрафы) за нарушение условий договоров (соглашений) о предоставлении бюджетных кредитов за счет средств бюджетов субъектов Российской Федерации</t>
  </si>
  <si>
    <t>00020225082020000150</t>
  </si>
  <si>
    <t>Межбюджетные трансферты, передаваемые бюджетам, за счет средств резервного фонда Правительства Российской Федерации</t>
  </si>
  <si>
    <t>00020245569020000150</t>
  </si>
  <si>
    <t>00011610128010000140</t>
  </si>
  <si>
    <t>00020235469020000150</t>
  </si>
  <si>
    <t>00020245293000000150</t>
  </si>
  <si>
    <t>00021800000040000150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</si>
  <si>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</si>
  <si>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00011401000000000410</t>
  </si>
  <si>
    <t>00011402052100000410</t>
  </si>
  <si>
    <t>Субсидии бюджетам на реализацию мероприятий государственной программы Российской Федерации "Доступная среда"</t>
  </si>
  <si>
    <t>00011105010000000120</t>
  </si>
  <si>
    <t>00021925555040000150</t>
  </si>
  <si>
    <t>Невыясненные поступления, зачисляемые в бюджеты сельских поселений</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</si>
  <si>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</si>
  <si>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Межбюджетные трансферты, передаваемые бюджетам на приобретение автотранспорта</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</si>
  <si>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</si>
  <si>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00011406044040000430</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</si>
  <si>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</si>
  <si>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</si>
  <si>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Возврат остатков иных межбюджетных трансфертов на капитальный ремонт, ремонт, реконструкцию и реставрацию зданий и сооружений и благоустройство территории, приобретение оборудования и мебели за счет средств резервного фонда Президента Российской Федерации из бюджетов субъектов Российской Федерации</t>
  </si>
  <si>
    <t>00020225299020000150</t>
  </si>
  <si>
    <t>00011601062010000140</t>
  </si>
  <si>
    <t>00020245190020000150</t>
  </si>
  <si>
    <t>00011406013130000430</t>
  </si>
  <si>
    <t>Субсидии бюджетам на поддержку творческой деятельности и техническое оснащение детских и кукольных театров</t>
  </si>
  <si>
    <t>00020225542020000150</t>
  </si>
  <si>
    <t>00020235090020000150</t>
  </si>
  <si>
    <t>00011105310000000120</t>
  </si>
  <si>
    <t>00011105035050000120</t>
  </si>
  <si>
    <t>00010503020010000110</t>
  </si>
  <si>
    <t>00010807130010000110</t>
  </si>
  <si>
    <t>00020227372000000150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</si>
  <si>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</si>
  <si>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00021900000020000150</t>
  </si>
  <si>
    <t>00020235432020000150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</si>
  <si>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</si>
  <si>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00020225514020000150</t>
  </si>
  <si>
    <t>00011601180010000140</t>
  </si>
  <si>
    <t>00011406313130000430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</si>
  <si>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сельских поселений)</t>
  </si>
  <si>
    <t>Поступления от денежных пожертвований, предоставляемых физическими лицами получателям средств бюджетов сельских поселений</t>
  </si>
  <si>
    <t>00011605160010000140</t>
  </si>
  <si>
    <t>Денежные взыскания (штрафы) за нарушение законодательства Российской Федерации о безопасности дорожного движения</t>
  </si>
  <si>
    <t>Субсидии бюджетам на реализацию мероприятий по созданию в субъектах Российской Федерации новых мест в общеобразовательных организациях</t>
  </si>
  <si>
    <t>00011625010010000140</t>
  </si>
  <si>
    <t>00020225304020000150</t>
  </si>
  <si>
    <t>Прочие субсидии бюджетам городских поселений</t>
  </si>
  <si>
    <t>00011500000000000000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</si>
  <si>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</si>
  <si>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00011645000010000140</t>
  </si>
  <si>
    <t>00011649020020000140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</si>
  <si>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</si>
  <si>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00021802010020000150</t>
  </si>
  <si>
    <t>Платежи, уплачиваемые в целях возмещения вреда</t>
  </si>
  <si>
    <t>00010807010010000110</t>
  </si>
  <si>
    <t>00020215832020000150</t>
  </si>
  <si>
    <t>00011101000000000120</t>
  </si>
  <si>
    <t>Транспортный налог</t>
  </si>
  <si>
    <t>00011601102010000140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</si>
  <si>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</si>
  <si>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00021825519020000150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</si>
  <si>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</si>
  <si>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00011610032130000140</t>
  </si>
  <si>
    <t>00011601060010000140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</si>
  <si>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</si>
  <si>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00011105032020000120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</si>
  <si>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</si>
  <si>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Консолидированный бюджет</t>
  </si>
  <si>
    <t>Поступления от денежных пожертвований, предоставляемых физическими лицами получателям средств бюджетов городских поселений</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</si>
  <si>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</si>
  <si>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00020000000000000000</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</si>
  <si>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</si>
  <si>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00020235430020000150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</si>
  <si>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</si>
  <si>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00010907050000000110</t>
  </si>
  <si>
    <t>00010904040010000110</t>
  </si>
  <si>
    <t>Субсидии бюджетам субъектов Российской Федерации на реализацию мероприятий в области мелиорации земель сельскохозяйственного назначения</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</si>
  <si>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субъектов Российской Федерации</t>
  </si>
  <si>
    <t>00011632000100000140</t>
  </si>
  <si>
    <t>00020227576020000150</t>
  </si>
  <si>
    <t>00020229999040000150</t>
  </si>
  <si>
    <t>00020235220020000150</t>
  </si>
  <si>
    <t>00011105025130000120</t>
  </si>
  <si>
    <t>Доходы, поступающие в порядке возмещения расходов, понесенных в связи с эксплуатацией имущества городских поселений</t>
  </si>
  <si>
    <t>00011705040040000180</t>
  </si>
  <si>
    <t>00020235137020000150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</si>
  <si>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</si>
  <si>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00021945462020000150</t>
  </si>
  <si>
    <t>Прочие доходы от компенсации затрат бюджетов городских поселений</t>
  </si>
  <si>
    <t>Налог на пользователей автомобильных дорог</t>
  </si>
  <si>
    <t>00021925444020000150</t>
  </si>
  <si>
    <t>Прочие налоги и сборы субъектов Российской Федерации</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</si>
  <si>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</si>
  <si>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Плата за использование лесов</t>
  </si>
  <si>
    <t>Налог, взимаемый в связи с применением упрощенной системы налогообложения</t>
  </si>
  <si>
    <t>Налог на рекламу</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</si>
  <si>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</si>
  <si>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00011610061040000140</t>
  </si>
  <si>
    <t>00011601100010000140</t>
  </si>
  <si>
    <t>00020225210020000150</t>
  </si>
  <si>
    <t>00011610030130000140</t>
  </si>
  <si>
    <t>00010302142010000110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</si>
  <si>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</si>
  <si>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Субсидии бюджетам на реализацию федеральной целевой программы "Развитие физической культуры и спорта в Российской Федерации на 2016 - 2020 годы"</t>
  </si>
  <si>
    <t>Денежные взыскания (штрафы) за нарушение лесного законодательства</t>
  </si>
  <si>
    <t>00021960010050000150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</si>
  <si>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</si>
  <si>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</si>
  <si>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00021800000130000150</t>
  </si>
  <si>
    <t>Доходы, поступающие в порядке возмещения расходов, понесенных в связи с эксплуатацией имущества городских округов</t>
  </si>
  <si>
    <t>00020225138000000150</t>
  </si>
  <si>
    <t>Земельный налог с организаций, обладающих земельным участком, расположенным в границах городских поселений</t>
  </si>
  <si>
    <t>00010806000010000110</t>
  </si>
  <si>
    <t>00020225466000000150</t>
  </si>
  <si>
    <t>00021925555130000150</t>
  </si>
  <si>
    <t>Субвенции бюджетам субъектов Российской Федерации на оплату жилищно-коммунальных услуг отдельным категориям граждан</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</si>
  <si>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</si>
  <si>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00011601093010000140</t>
  </si>
  <si>
    <t>00011302994040000130</t>
  </si>
  <si>
    <t>Межбюджетные трансферты, передаваемые бюджетам субъектов Российской Федерации на создание виртуальных концертных залов</t>
  </si>
  <si>
    <t>00020225256000000150</t>
  </si>
  <si>
    <t>00020210000000000150</t>
  </si>
  <si>
    <t>00011607040000000140</t>
  </si>
  <si>
    <t>00010302232010000110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</si>
  <si>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</si>
  <si>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00020235135020000150</t>
  </si>
  <si>
    <t>Денежные взыскания (штрафы) за нарушение бюджетного законодательства Российской Федерации</t>
  </si>
  <si>
    <t>Субсидии бюджетам субъектов Российской Федерации на создание системы поддержки фермеров и развитие сельской кооперации</t>
  </si>
  <si>
    <t>00020705020100000150</t>
  </si>
  <si>
    <t>00011610122010000140</t>
  </si>
  <si>
    <t>БЕЗВОЗМЕЗДНЫЕ ПОСТУПЛЕНИЯ ОТ ДРУГИХ БЮДЖЕТОВ БЮДЖЕТНОЙ СИСТЕМЫ РОССИЙСКОЙ ФЕДЕРАЦИИ</t>
  </si>
  <si>
    <t>00011608010010000140</t>
  </si>
  <si>
    <t>00020225228000000150</t>
  </si>
  <si>
    <t>00010501022010000110</t>
  </si>
  <si>
    <t>00011302064040000130</t>
  </si>
  <si>
    <t>00020215001000000150</t>
  </si>
  <si>
    <t>Денежные взыскания (штрафы), установленные законами субъектов Российской Федерации за несоблюдение муниципальных правовых актов</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</si>
  <si>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</si>
  <si>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Денежные взыскания (штрафы) за нарушение законодательства в области охраны окружающей среды</t>
  </si>
  <si>
    <t>00021925519020000150</t>
  </si>
  <si>
    <t>00010302140010000110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</si>
  <si>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</si>
  <si>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Земельный налог (по обязательствам, возникшим до 1 января 2006 года)</t>
  </si>
  <si>
    <t>Прочие поступления от денежных взысканий (штрафов) и иных сумм в возмещение ущерба, зачисляемые в бюджеты городских округов</t>
  </si>
  <si>
    <t>Единый сельскохозяйственный налог (за налоговые периоды, истекшие до 1 января 2011 года)</t>
  </si>
  <si>
    <t>00011101020020000120</t>
  </si>
  <si>
    <t>Платежи, взимаемые государственными и муниципальными органами (организациями) за выполнение определенных функций</t>
  </si>
  <si>
    <t>00020245303020000150</t>
  </si>
  <si>
    <t>Транспортный налог с физических лиц</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</si>
  <si>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</si>
  <si>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00011601133010000140</t>
  </si>
  <si>
    <t>00010606000000000110</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</si>
  <si>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</si>
  <si>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00020225243020000150</t>
  </si>
  <si>
    <t>Плата за негативное воздействие на окружающую среду</t>
  </si>
  <si>
    <t>00011618050100000140</t>
  </si>
  <si>
    <t>Доходы, поступающие в порядке возмещения расходов, понесенных в связи с эксплуатацией имущества сельских поселений</t>
  </si>
  <si>
    <t>00020245454000000150</t>
  </si>
  <si>
    <t>00010000000000000000</t>
  </si>
  <si>
    <t>Безвозмездные поступления от негосударственных организаций в бюджеты субъектов Российской Федерации</t>
  </si>
  <si>
    <t>00010302230010000110</t>
  </si>
  <si>
    <t>00021925567020000150</t>
  </si>
  <si>
    <t>Налог, взимаемый в связи с применением патентной системы налогообложения, зачисляемый в бюджеты муниципальных районов 5</t>
  </si>
  <si>
    <t>00020227139020000150</t>
  </si>
  <si>
    <t>00020225543020000150</t>
  </si>
  <si>
    <t>Субсидии бюджетам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</si>
  <si>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00020245296020000150</t>
  </si>
  <si>
    <t>00010501020010000110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</si>
  <si>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</si>
  <si>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субъектов Российской Федерации</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</si>
  <si>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</si>
  <si>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</si>
  <si>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00011107015050000120</t>
  </si>
  <si>
    <t>Субсидии бюджетам на обеспечение устойчивого развития сельских территорий</t>
  </si>
  <si>
    <t>00010704000010000110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</si>
  <si>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</si>
  <si>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00020229999130000150</t>
  </si>
  <si>
    <t>00011302995100000130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</si>
  <si>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</si>
  <si>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</si>
  <si>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Налог, взимаемый в связи с применением патентной системы налогообложения, зачисляемый в бюджеты муниципальных районов 5</t>
  </si>
  <si>
    <t>Денежные взыскания (штрафы) за нарушения правил перевозок пассажиров и багажа легковым такси</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</si>
  <si>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</si>
  <si>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</si>
  <si>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00011100000000000000</t>
  </si>
  <si>
    <t>00020245480000000150</t>
  </si>
  <si>
    <t>00011701000000000180</t>
  </si>
  <si>
    <t>Денежные взыскания (штрафы) за нарушение условий договоров (соглашений) о предоставлении субсидий</t>
  </si>
  <si>
    <t>Земельный налог с физических лиц, обладающих земельным участком, расположенным в границах городских поселений</t>
  </si>
  <si>
    <t>00011643000010000140</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</si>
  <si>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</si>
  <si>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</si>
  <si>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00011610061130000140</t>
  </si>
  <si>
    <t>00011625086020000140</t>
  </si>
  <si>
    <t>00020405000050000150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</si>
  <si>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</si>
  <si>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Межбюджетные трансферты, передаваемые бюджетам субъектов Российской Федерации на создание модельных муниципальных библиотек</t>
  </si>
  <si>
    <t>НАЛОГИ НА ИМУЩЕСТВО</t>
  </si>
  <si>
    <t>Возврат остатков иных межбюджетных трансфертов на создание системы поддержки фермеров и развитие сельской кооперации из бюджетов субъектов Российской Федерации</t>
  </si>
  <si>
    <t>00020225169000000150</t>
  </si>
  <si>
    <t>00011610032100000140</t>
  </si>
  <si>
    <t>00020225497000000150</t>
  </si>
  <si>
    <t>00020245294020000150</t>
  </si>
  <si>
    <t>00010606043130000110</t>
  </si>
  <si>
    <t>00011107012020000120</t>
  </si>
  <si>
    <t>00020235260000000150</t>
  </si>
  <si>
    <t>00020225066020000150</t>
  </si>
  <si>
    <t>00020225576020000150</t>
  </si>
  <si>
    <t>Субвенции бюджетам субъектов Российской Федерации на улучшение экологического состояния гидрографической сети</t>
  </si>
  <si>
    <t>00010102010010000110</t>
  </si>
  <si>
    <t>00011607010020000140</t>
  </si>
  <si>
    <t>Предоставление негосударственными организациями грантов для получателей средств бюджетов городских округов</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</si>
  <si>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</si>
  <si>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00011623020020000140</t>
  </si>
  <si>
    <t>Доходы от возмещения ущерба при возникновении страховых случаев, когда выгодоприобретателями выступают получатели средств бюджетов муниципальных районов</t>
  </si>
  <si>
    <t>00020245216020000150</t>
  </si>
  <si>
    <t>Прочие безвозмездные поступления в бюджеты городских поселений</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</si>
  <si>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</si>
  <si>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</si>
  <si>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</si>
  <si>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Платежи за добычу полезных ископаемых</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</si>
  <si>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</si>
  <si>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00011105070000000120</t>
  </si>
  <si>
    <t>00011610030100000140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</si>
  <si>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</si>
  <si>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00020225495000000150</t>
  </si>
  <si>
    <t>00021805010050000150</t>
  </si>
  <si>
    <t>НАЛОГИ НА ПРИБЫЛЬ, ДОХОДЫ</t>
  </si>
  <si>
    <t>00021800000100000150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</si>
  <si>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</si>
  <si>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</si>
  <si>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</si>
  <si>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Минимальный налог, зачисляемый в бюджеты субъектов Российской Федерации (за налоговые периоды, истекшие до 1 января 2016 года)</t>
  </si>
  <si>
    <t>Доходы бюджетов городских округов от возврата бюджетными учреждениями остатков субсидий прошлых лет</t>
  </si>
  <si>
    <t>00020225467000000150</t>
  </si>
  <si>
    <t>00010302261010000110</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</si>
  <si>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</si>
  <si>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Налог на доходы физических лиц</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</si>
  <si>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</si>
  <si>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</si>
  <si>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Денежные взыскания (штрафы) за нарушение законодательства о налогах и сборах</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</si>
  <si>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</si>
  <si>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Прочие доходы от оказания платных услуг (работ) получателями средств бюджетов муниципальных районов</t>
  </si>
  <si>
    <t>00020245424020000150</t>
  </si>
  <si>
    <t>00011200000000000000</t>
  </si>
  <si>
    <t>Субсидии бюджетам бюджетной системы Российской Федерации (межбюджетные субсидии)</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</si>
  <si>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</si>
  <si>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00010101010000000110</t>
  </si>
  <si>
    <t>00020245393000000150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</si>
  <si>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</si>
  <si>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00020240014000000150</t>
  </si>
  <si>
    <t>00020705000130000150</t>
  </si>
  <si>
    <t>00010504000020000110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</si>
  <si>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</si>
  <si>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НАЛОГИ, СБОРЫ И РЕГУЛЯРНЫЕ ПЛАТЕЖИ ЗА ПОЛЬЗОВАНИЕ ПРИРОДНЫМИ РЕСУРСАМИ</t>
  </si>
  <si>
    <t>00011402053100000440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</si>
  <si>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</si>
  <si>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</si>
  <si>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00011701020020000180</t>
  </si>
  <si>
    <t>00010900000000000000</t>
  </si>
  <si>
    <t>00011690000000000140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</si>
  <si>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</si>
  <si>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00021802020020000150</t>
  </si>
  <si>
    <t>00010807020010000110</t>
  </si>
  <si>
    <t>Денежные взыскания (штрафы) за правонарушения в области дорожного движения</t>
  </si>
  <si>
    <t>00011610021020000140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</si>
  <si>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</si>
  <si>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</si>
  <si>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Прочие безвозмездные поступления в бюджеты муниципальных районов</t>
  </si>
  <si>
    <t>00020225404020000150</t>
  </si>
  <si>
    <t>00011601070010000140</t>
  </si>
  <si>
    <t>00020235280020000150</t>
  </si>
  <si>
    <t>00020245433000000150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</si>
  <si>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</si>
  <si>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00011406024040000430</t>
  </si>
  <si>
    <t>00020225097020000150</t>
  </si>
  <si>
    <t>00011610100040000140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</si>
  <si>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</si>
  <si>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Доходы бюджетов сельских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</si>
  <si>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Субвенции бюджетам субъектов Российской Федерации на государственную регистрацию актов гражданского состояния</t>
  </si>
  <si>
    <t>00010503000010000110</t>
  </si>
  <si>
    <t>00010807110010000110</t>
  </si>
  <si>
    <t>00020225480020000150</t>
  </si>
  <si>
    <t>Субсидии бюджетам на поддержку отрасли культуры</t>
  </si>
  <si>
    <t>Субвенции бюджетам субъектов Российской Федерации на проведение Всероссийской переписи населения 2020 года</t>
  </si>
  <si>
    <t>00020245468000000150</t>
  </si>
  <si>
    <t>00011302000000000130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</si>
  <si>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</si>
  <si>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Субсидии бюджетам на реализацию мероприятий по стимулированию программ развития жилищного строительства субъектов Российской Федерации</t>
  </si>
  <si>
    <t>00011601160010000140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</si>
  <si>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</si>
  <si>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Субсидии бюджетам на государственную поддержку малого и среднего предпринимательства в субъектах Российской Федерации</t>
  </si>
  <si>
    <t>Доходы бюджетов муниципальных районов от возврата иными организациями остатков субсидий прошлых лет</t>
  </si>
  <si>
    <t>Проценты, полученные от предоставления бюджетных кредитов внутри страны за счет средств бюджетов субъектов Российской Федерации</t>
  </si>
  <si>
    <t>00021925084020000150</t>
  </si>
  <si>
    <t>Налог на имущество физических лиц, взимаемый по ставкам, применяемым к объектам налогообложения, расположенным в границах городских округов</t>
  </si>
  <si>
    <t>00020225187020000150</t>
  </si>
  <si>
    <t>00020215002020000150</t>
  </si>
  <si>
    <t>Межбюджетные трансферты, передаваемые бюджетам на переобучение, повышение квалификации работников предприятий в целях поддержки занятости и повышения эффективности рынка труда</t>
  </si>
  <si>
    <t>00011611050010000140</t>
  </si>
  <si>
    <t>Доходы от возмещения ущерба при возникновении страховых случаев, когда выгодоприобретателями выступают получатели средств бюджетов субъектов Российской Федерации</t>
  </si>
  <si>
    <t>00011641000010000140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</si>
  <si>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</si>
  <si>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</si>
  <si>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00010803010010000110</t>
  </si>
  <si>
    <t>00021825527020000150</t>
  </si>
  <si>
    <t>Прочие безвозмездные поступления в бюджеты городских округов</t>
  </si>
  <si>
    <t>00020225402020000150</t>
  </si>
  <si>
    <t>00020405020100000150</t>
  </si>
  <si>
    <t>00010911020020000110</t>
  </si>
  <si>
    <t>Субсидии бюджетам субъектов Российской Федерации на проведение комплексных кадастровых работ</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</si>
  <si>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</si>
  <si>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Государственная пошлина за государственную регистрацию политических партий и региональных отделений политических партий</t>
  </si>
  <si>
    <t>00011611000010000140</t>
  </si>
  <si>
    <t>Денежные взыскания (штрафы) за нарушение законодательства Российской Федерации о недрах</t>
  </si>
  <si>
    <t>Межбюджетные трансферты, передаваемые бюджетам субъектов Российской Федерации на создание системы поддержки фермеров и развитие сельской кооперации</t>
  </si>
  <si>
    <t>Невыясненные поступления, зачисляемые в бюджеты городских поселений</t>
  </si>
  <si>
    <t>00020225520020000150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</si>
  <si>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</si>
  <si>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00011105013050000120</t>
  </si>
  <si>
    <t>00020215009020000150</t>
  </si>
  <si>
    <t>Доходы бюджетов субъектов Российской Федерации от возврата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муниципальных образований</t>
  </si>
  <si>
    <t>00011651020020000140</t>
  </si>
  <si>
    <t>Возврат остатков иных межбюджетных трансфертов на государственную поддержку субъектов Российской Федерации - участников национального проекта "Производительность труда и поддержка занятости" из бюджетов субъектов Российской Федерации</t>
  </si>
  <si>
    <t>00011402023020000410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</si>
  <si>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</si>
  <si>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00011601200010000140</t>
  </si>
  <si>
    <t>00020229001000000150</t>
  </si>
  <si>
    <t>Доходы бюджетов субъектов Российской Федерации от возврата организациями остатков субсидий прошлых лет</t>
  </si>
  <si>
    <t>00020405099050000150</t>
  </si>
  <si>
    <t>00011301995050000130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</si>
  <si>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</si>
  <si>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00011109044040000120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</si>
  <si>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</si>
  <si>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00011610120000000140</t>
  </si>
  <si>
    <t>00011623050050000140</t>
  </si>
  <si>
    <t>Субсидии бюджетам на поддержку сельскохозяйственного производства по отдельным подотраслям растениеводства и животноводства</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</si>
  <si>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</si>
  <si>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00020705030100000150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</si>
  <si>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</si>
  <si>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00011202030010000120</t>
  </si>
  <si>
    <t>00011701040040000180</t>
  </si>
  <si>
    <t>00011406025100000430</t>
  </si>
  <si>
    <t>00011608020010000140</t>
  </si>
  <si>
    <t>00020225555020000150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</si>
  <si>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</si>
  <si>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Поступления сумм в возмещение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 зачисляемые в бюджеты субъектов Российской Федерации</t>
  </si>
  <si>
    <t>00020230000000000150</t>
  </si>
  <si>
    <t>Прочие местные налоги и сборы, мобилизуемые на территориях муниципальных районов</t>
  </si>
  <si>
    <t>00020227567000000150</t>
  </si>
  <si>
    <t>00010904053130000110</t>
  </si>
  <si>
    <t>00011690020020000140</t>
  </si>
  <si>
    <t>Невыясненные поступления, зачисляемые в бюджеты муниципальных районов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</si>
  <si>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</si>
  <si>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00020225527020000150</t>
  </si>
  <si>
    <t>00011601193010000140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</si>
  <si>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</si>
  <si>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00020225028000000150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</si>
  <si>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</si>
  <si>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00021925542020000150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</si>
  <si>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</si>
  <si>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00011402050050000410</t>
  </si>
  <si>
    <t>Межбюджетные трансферты, передаваемые бюджетам субъектов Российской Федерации на создание и оснащение референс-центров для проведения иммуногистохимических,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 в субъектах Российской Федерации</t>
  </si>
  <si>
    <t>00011610000000000140</t>
  </si>
  <si>
    <t>Единый сельскохозяйственный налог</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</si>
  <si>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</si>
  <si>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00011630030010000140</t>
  </si>
  <si>
    <t>00020225201000000150</t>
  </si>
  <si>
    <t>00021935250020000150</t>
  </si>
  <si>
    <t>00011633050130000140</t>
  </si>
  <si>
    <t>Иные межбюджетные трансферты</t>
  </si>
  <si>
    <t>00020245453020000150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</si>
  <si>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</si>
  <si>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00011301992020000130</t>
  </si>
  <si>
    <t>Субвенции бюджетам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</si>
  <si>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00010302240010000110</t>
  </si>
  <si>
    <t>00020404099040000150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</si>
  <si>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</si>
  <si>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00011105034040000120</t>
  </si>
  <si>
    <t>00020227372020000150</t>
  </si>
  <si>
    <t>00011601073010000140</t>
  </si>
  <si>
    <t>Платежи по искам о возмещении ущерба, а также платежи, уплачиваемые при добровольном возмещении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</si>
  <si>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Субсидии бюджетам субъектов Российской Федерации на реализацию программ формирования современной городской среды</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</si>
  <si>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</si>
  <si>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00011701050050000180</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</si>
  <si>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</si>
  <si>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</si>
  <si>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Поступления от денежных пожертвований, предоставляемых физическими лицами получателям средств бюджетов городских округов</t>
  </si>
  <si>
    <t>Дотации бюджетам бюджетной системы Российской Федерации</t>
  </si>
  <si>
    <t>00011201042010000120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</si>
  <si>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</si>
  <si>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00010502000020000110</t>
  </si>
  <si>
    <t>00020229999000000150</t>
  </si>
  <si>
    <t>00010704010010000110</t>
  </si>
  <si>
    <t>Дотации бюджетам на поддержку мер по обеспечению сбалансированности бюджетов</t>
  </si>
  <si>
    <t>00011109045100000120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</si>
  <si>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</si>
  <si>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</si>
  <si>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00011705050130000180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</si>
  <si>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</si>
  <si>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00020225461020000150</t>
  </si>
  <si>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</si>
  <si>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</si>
  <si>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Прочие доходы от компенсации затрат бюджетов сельских поселений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</si>
  <si>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</si>
  <si>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</si>
  <si>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</si>
  <si>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00011627000010000140</t>
  </si>
  <si>
    <t>Земельный налог</t>
  </si>
  <si>
    <t>Возврат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субъектов Российской Федерации</t>
  </si>
  <si>
    <t>00011406040000000430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</si>
  <si>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поселений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</si>
  <si>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</si>
  <si>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</si>
  <si>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предоставление информации из реестра дисквалифицированных лиц</t>
  </si>
  <si>
    <t>Субсидии бюджетам субъектов Российской Федерации на развитие паллиативной медицинской помощи</t>
  </si>
  <si>
    <t>Предоставление негосударственными организациями грантов для получателей средств бюджетов субъектов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</si>
  <si>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</si>
  <si>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00011601113010000140</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</si>
  <si>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</si>
  <si>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Субсидии бюджетам на оснащение объектов спортивной инфраструктуры спортивно-технологическим оборудованием</t>
  </si>
  <si>
    <t>Возврат остатков субсидий на поддержку отрасли культуры из бюджетов субъектов Российской Федерации</t>
  </si>
  <si>
    <t>00011402043040000410</t>
  </si>
  <si>
    <t>Субсидии бюджетам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 санитарную помощь</t>
  </si>
  <si>
    <t>Доходы от продажи квартир, находящихся в собственности сельских поселений</t>
  </si>
  <si>
    <t>Субсидии бюджетам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</si>
  <si>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00010302210010000110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</si>
  <si>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</si>
  <si>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</si>
  <si>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</si>
  <si>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00011637020020000140</t>
  </si>
  <si>
    <t>00011201040010000120</t>
  </si>
  <si>
    <t>Субсидии бюджетам субъектов Российской Федерации на обновление материально-технической базы для формирования у обучающихся современных технологических и гуманитарных навыков</t>
  </si>
  <si>
    <t>00020235176020000150</t>
  </si>
  <si>
    <t>00011621040040000140</t>
  </si>
  <si>
    <t>Субвенции бюджетам на осуществление первичного воинского учета на территориях, где отсутствуют военные комиссариаты</t>
  </si>
  <si>
    <t>00011105035100000120</t>
  </si>
  <si>
    <t>00020225586020000150</t>
  </si>
  <si>
    <t>00011690040040000140</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</si>
  <si>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</si>
  <si>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Налог на игорный бизнес</t>
  </si>
  <si>
    <t>00011204000000000120</t>
  </si>
  <si>
    <t>Прочие неналоговые доходы бюджетов сельских поселений</t>
  </si>
  <si>
    <t>Налог с продаж</t>
  </si>
  <si>
    <t>Доходы от компенсации затрат государства</t>
  </si>
  <si>
    <t>00020225569000000150</t>
  </si>
  <si>
    <t>Субсидии бюджетам на реализацию мероприятий по стимулированию  программ развития жилищного строительства субъектов Российской Федерации</t>
  </si>
  <si>
    <t>Субсидии бюджетам на поддержку образования для детей с ограниченными возможностями здоровья</t>
  </si>
  <si>
    <t>Субсидии бюджетам на осуществление ежемесячных выплат на детей в возрасте от трех до семи лет включительно</t>
  </si>
  <si>
    <t>00020404010040000150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</si>
  <si>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</si>
  <si>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</si>
  <si>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субъектов Российской Федерации на обеспечение устойчивого развития сельских территорий</t>
  </si>
  <si>
    <t>Денежные взыскания (штрафы) и иные суммы, взыскиваемые с лиц, виновных в совершении преступлений, и в возмещение ущерба имуществу</t>
  </si>
  <si>
    <t>00010807082010000110</t>
  </si>
  <si>
    <t>00020225508020000150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</si>
  <si>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</si>
  <si>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00021805020050000150</t>
  </si>
  <si>
    <t>00020225232000000150</t>
  </si>
  <si>
    <t>Плата за сбросы загрязняющих веществ в водные объекты</t>
  </si>
  <si>
    <t>00020225466020000150</t>
  </si>
  <si>
    <t>00011402053050000410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</si>
  <si>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должностными лицами органов исполнительной власти субъектов Российской Федерации, учреждениями субъектов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</si>
  <si>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</si>
  <si>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</si>
  <si>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</si>
  <si>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00011611064010000140</t>
  </si>
  <si>
    <t>00011632000000000140</t>
  </si>
  <si>
    <t>00010600000000000000</t>
  </si>
  <si>
    <t>00020225256020000150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</si>
  <si>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</si>
  <si>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</si>
  <si>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Субсидии бюджетам за счет средств резервного фонда Правительства Российской Федерации</t>
  </si>
  <si>
    <t>00011406013050000430</t>
  </si>
  <si>
    <t>Безвозмездные поступления от негосударственных организаций в бюджеты городских поселений</t>
  </si>
  <si>
    <t>00020704020040000150</t>
  </si>
  <si>
    <t>00011621050050000140</t>
  </si>
  <si>
    <t>00010807172010000110</t>
  </si>
  <si>
    <t>00020235240000000150</t>
  </si>
  <si>
    <t>00021800000000000000</t>
  </si>
  <si>
    <t>00020240014050000150</t>
  </si>
  <si>
    <t>00011690050050000140</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</si>
  <si>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</si>
  <si>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Межбюджетные трансферты, передаваемые бюджетам на создание виртуальных концертных залов</t>
  </si>
  <si>
    <t>00011609040130000140</t>
  </si>
  <si>
    <t>ШТРАФЫ, САНКЦИИ, ВОЗМЕЩЕНИЕ УЩЕРБА</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</si>
  <si>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</si>
  <si>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00011406313050000430</t>
  </si>
  <si>
    <t>00020225567000000150</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</si>
  <si>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</si>
  <si>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Прочие безвозмездные поступления от негосударственных организаций в бюджеты муниципальных районов</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</si>
  <si>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</si>
  <si>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</si>
  <si>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Государственная пошлина по делам, рассматриваемым конституционными (уставными) судами субъектов Российской Федерации</t>
  </si>
  <si>
    <t>00020402040020000150</t>
  </si>
  <si>
    <t>Субсидии бюджетам субъектов Российской Федерации на реализацию мероприятий государственной программы Российской Федерации "Доступная среда"</t>
  </si>
  <si>
    <t>00011700000000000000</t>
  </si>
  <si>
    <t>00010807080010000110</t>
  </si>
  <si>
    <t>Межбюджетные трансферты, передаваемые бюджетам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</si>
  <si>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</si>
  <si>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00020225517000000150</t>
  </si>
  <si>
    <t>00021804020040000150</t>
  </si>
  <si>
    <t>00021945296020000150</t>
  </si>
  <si>
    <t>00010807380010000110</t>
  </si>
  <si>
    <t>00011302990000000130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</si>
  <si>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</si>
  <si>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</si>
  <si>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осуществление отдельных полномочий в области лесных отношений</t>
  </si>
  <si>
    <t>00021960010100000150</t>
  </si>
  <si>
    <t>00021805010130000150</t>
  </si>
  <si>
    <t>00011607090040000140</t>
  </si>
  <si>
    <t>Субсидии бюджетам муниципальных районов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</si>
  <si>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</si>
  <si>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00011105075050000120</t>
  </si>
  <si>
    <t>Плата за размещение твердых коммунальных отходов</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</si>
  <si>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</si>
  <si>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00010807170010000110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</si>
  <si>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</si>
  <si>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00010302241010000110</t>
  </si>
  <si>
    <t>00020245390020000150</t>
  </si>
  <si>
    <t>Плата по соглашениям об установлении сервитута в отношении земельных участков, государственная собственность на которые не разграничена</t>
  </si>
  <si>
    <t>00020235290020000150</t>
  </si>
  <si>
    <t>00011302060000000130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</si>
  <si>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</si>
  <si>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Межбюджетные трансферты, передаваемые бюджетам на организацию профессионального обучения и дополнительного профессионального образования лиц предпенсионного возраста</t>
  </si>
  <si>
    <t>БЕЗВОЗМЕЗДНЫЕ ПОСТУПЛЕНИЯ ОТ НЕГОСУДАРСТВЕННЫХ ОРГАНИЗАЦИЙ</t>
  </si>
  <si>
    <t>00021935118020000150</t>
  </si>
  <si>
    <t>Субсидии бюджетам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</si>
  <si>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00011625050010000140</t>
  </si>
  <si>
    <t>00011105300000000120</t>
  </si>
  <si>
    <t>00011105025050000120</t>
  </si>
  <si>
    <t>00010503010010000110</t>
  </si>
  <si>
    <t>00010807120010000110</t>
  </si>
  <si>
    <t>00020245191000000150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</si>
  <si>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</si>
  <si>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Прочие субсидии бюджетам сельских поселений</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</si>
  <si>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субъектов Российской Федерации, либо в связи с уклонением от заключения таких контрактов или иных договоров</t>
  </si>
  <si>
    <t>00020245480020000150</t>
  </si>
  <si>
    <t>00020235380020000150</t>
  </si>
  <si>
    <t>00020225462020000150</t>
  </si>
  <si>
    <t>00011105325050000120</t>
  </si>
  <si>
    <t>Акцизы на пиво, производимое на территории Российской Федерации</t>
  </si>
  <si>
    <t>00020235573000000150</t>
  </si>
  <si>
    <t>00011611060010000140</t>
  </si>
  <si>
    <t>Платежи, взимаемые органами местного самоуправления (организациями) городских поселений за выполнение определенных функций</t>
  </si>
  <si>
    <t>00011601142010000140</t>
  </si>
  <si>
    <t>00020235129020000150</t>
  </si>
  <si>
    <t>00020225539020000150</t>
  </si>
  <si>
    <t>00011105072020000120</t>
  </si>
  <si>
    <t>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</si>
  <si>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</si>
  <si>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00020225412020000150</t>
  </si>
  <si>
    <t>00021802000020000150</t>
  </si>
  <si>
    <t>Плата за использование лесов, расположенных на землях лесного фонда</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</si>
  <si>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</si>
  <si>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00020225497020000150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</si>
  <si>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</si>
  <si>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t>
  </si>
  <si>
    <t>00010807000010000110</t>
  </si>
  <si>
    <t>НАЛОГИ НА СОВОКУПНЫЙ ДОХОД</t>
  </si>
  <si>
    <t>Возврат остатков субсидий на мероприятия подпрограммы "Стимулирование программ развития жилищного строительства субъектов Российской Федерации" федеральной целевой программы "Жилище" на 2015 - 2020 годы из бюджетов субъектов Российской Федерации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</si>
  <si>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</si>
  <si>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00020235429020000150</t>
  </si>
  <si>
    <t>00010807510010000110</t>
  </si>
  <si>
    <t>Субвенции бюджетам на оплату жилищно- коммунальных услуг отдельным категориям граждан</t>
  </si>
  <si>
    <t>ЗАДОЛЖЕННОСТЬ И ПЕРЕРАСЧЕТЫ ПО ОТМЕНЕННЫМ НАЛОГАМ, СБОРАМ И ИНЫМ ОБЯЗАТЕЛЬНЫМ ПЛАТЕЖАМ</t>
  </si>
  <si>
    <t>00020225202020000150</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</si>
  <si>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</si>
  <si>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00011618000000000140</t>
  </si>
  <si>
    <t>Прочие неналоговые доходы бюджетов городских поселений</t>
  </si>
  <si>
    <t>00011601050010000140</t>
  </si>
  <si>
    <t>Поступления от денежных пожертвований, предоставляемых физическими лицами получателям средств бюджетов муниципальных районов</t>
  </si>
  <si>
    <t>Дотации бюджетам субъектов Российской Федерации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</si>
  <si>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</si>
  <si>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</si>
  <si>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Прочие налоги и сборы (по отмененным налогам и сборам субъектов Российской Федерации)</t>
  </si>
  <si>
    <t>00011602020020000140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</si>
  <si>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</si>
  <si>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00011651030020000140</t>
  </si>
  <si>
    <t>00011402000000000000</t>
  </si>
  <si>
    <t>Дотации на выравнивание бюджетной обеспеченности</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</si>
  <si>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</si>
  <si>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00020225502020000150</t>
  </si>
  <si>
    <t>00011607010040000140</t>
  </si>
  <si>
    <t>00010904030010000110</t>
  </si>
  <si>
    <t>00020235930020000150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</si>
  <si>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</si>
  <si>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</si>
  <si>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00011105322020000120</t>
  </si>
  <si>
    <t>00020249001000000150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</si>
  <si>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</si>
  <si>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Платежи, уплачиваемые в целях возмещения вреда, причиняемого автомобильным дорогам</t>
  </si>
  <si>
    <t>00011202000000000120</t>
  </si>
  <si>
    <t>00085000000000000000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</si>
  <si>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</si>
  <si>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бюджетам на обновление материально-технической базы для формирования у обучающихся современных технологических и гуманитарных навыков</t>
  </si>
  <si>
    <t>00011601140010000140</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</si>
  <si>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"Повышение производительности труда и поддержка занятости"</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</si>
  <si>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</si>
  <si>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</si>
  <si>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00020225027020000150</t>
  </si>
  <si>
    <t>00011610060000000140</t>
  </si>
  <si>
    <t>00011202012010000120</t>
  </si>
  <si>
    <t>00011623052130000140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</si>
  <si>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</si>
  <si>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</si>
  <si>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Прочие налоги и сборы (по отмененным местным налогам и сборам)</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</si>
  <si>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</si>
  <si>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00020300000000000000</t>
  </si>
  <si>
    <t>00020225495020000150</t>
  </si>
  <si>
    <t>00020245196000000150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</si>
  <si>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</si>
  <si>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Денежные взыскания (штрафы) за нарушение бюджетного законодательства (в части бюджетов субъектов Российской Федерации)</t>
  </si>
  <si>
    <t>Прочие местные налоги и сборы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</si>
  <si>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</si>
  <si>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</si>
  <si>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Субсидии бюджетам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</si>
  <si>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Налог на прибыль организаций, зачислявшийся до 1 января 2005 года в местные бюджеты, мобилизуемый на территориях муниципальных районов</t>
  </si>
  <si>
    <t>00020405000100000150</t>
  </si>
  <si>
    <t>00010911000020000110</t>
  </si>
  <si>
    <t>00020220000000000150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</si>
  <si>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</si>
  <si>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</si>
  <si>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Субсидии бюджетам на реализацию мероприятий по обеспечению жильем молодых семей</t>
  </si>
  <si>
    <t>00011607090130000140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</si>
  <si>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</si>
  <si>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</si>
  <si>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00011630012010000140</t>
  </si>
  <si>
    <t>00020225086000000150</t>
  </si>
  <si>
    <t>Доходы от реализации недвижимого имущества бюджетных, автономных учреждений, находящегося в собственности городских округов, в части реализации основных средств</t>
  </si>
  <si>
    <t>Доходы бюджетов субъектов Российской Федерации от возврата иными организациями остатков субсидий прошлых лет</t>
  </si>
  <si>
    <t>00010701020010000110</t>
  </si>
  <si>
    <t>ПРОЧИЕ НЕНАЛОГОВЫЕ ДОХОДЫ</t>
  </si>
  <si>
    <t>00020225511000000150</t>
  </si>
  <si>
    <t>00011601083010000140</t>
  </si>
  <si>
    <t>00011105013130000120</t>
  </si>
  <si>
    <t>00010903082020000110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</si>
  <si>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</si>
  <si>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00011610100000000140</t>
  </si>
  <si>
    <t>Налог, взимаемый в связи с применением патентной системы налогообложения</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</si>
  <si>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</si>
  <si>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00011609040100000140</t>
  </si>
  <si>
    <t>00011607030000000140</t>
  </si>
  <si>
    <t>00020229999050000150</t>
  </si>
  <si>
    <t>00011202010010000120</t>
  </si>
  <si>
    <t>00010501000000000110</t>
  </si>
  <si>
    <t>00011623050130000140</t>
  </si>
  <si>
    <t>Плата за размещение отходов производства и потребления</t>
  </si>
  <si>
    <t>00021951360020000150</t>
  </si>
  <si>
    <t>00011608000010000140</t>
  </si>
  <si>
    <t>00010501012010000110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</si>
  <si>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</si>
  <si>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Доходы бюджетов муниципальных районов от возврата бюджетными учреждениями остатков субсидий прошлых лет</t>
  </si>
  <si>
    <t>00011601173010000140</t>
  </si>
  <si>
    <t>00020225008000000150</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</si>
  <si>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 санитарную помощь</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</si>
  <si>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</si>
  <si>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00021925467020000150</t>
  </si>
  <si>
    <t>Субсидии бюджетам субъектов Российской Федерации на 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нормативно-методической базы и поддержки инициативных проектов в субъектах Российской Федерации</t>
  </si>
  <si>
    <t>00020225294000000150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</si>
  <si>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</si>
  <si>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Доходы бюджетов городских округов от возврата иными организациями остатков субсидий прошлых лет</t>
  </si>
  <si>
    <t>Прочие безвозмездные поступления в бюджеты субъектов Российской Федерации</t>
  </si>
  <si>
    <t>00020215853020000150</t>
  </si>
  <si>
    <t>Прочие безвозмездные поступления от негосударственных организаций в бюджеты городских округов</t>
  </si>
  <si>
    <t>00021805010100000150</t>
  </si>
  <si>
    <t>00011618020020000140</t>
  </si>
  <si>
    <t>Денежные средства, изымаемые в собственность сельского поселения в соответствии с решениями судов (за исключением обвинительных приговоров судов)</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</si>
  <si>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</si>
  <si>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реализацию мероприятий в сфере реабилитации и абилитации инвалидов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</si>
  <si>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</si>
  <si>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00020245433020000150</t>
  </si>
  <si>
    <t>Налог на добычу прочих полезных ископаемых (за исключением полезных ископаемых в виде природных алмазов)</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</si>
  <si>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</si>
  <si>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</si>
  <si>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00011601081010000140</t>
  </si>
  <si>
    <t>Административные штрафы, установленные Кодексом Российской Федерации об административных правонарушениях</t>
  </si>
  <si>
    <t>Субсидии бюджетам субъектов Российской Федерации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Российской Федерации</t>
  </si>
  <si>
    <t>Налог, взимаемый в виде стоимости патента в связи с применением упрощенной системы налогообложения</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</si>
  <si>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</si>
  <si>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Возврат остатков субсидий на обеспечение развития и укрепления материально-технической базы домов культуры в населенных пунктах с числом жителей до 50 тысяч человек из бюджетов субъектов Российской Федерации</t>
  </si>
  <si>
    <t>Субсидии бюджетам на обеспечение комплексного развития сельских территорий</t>
  </si>
  <si>
    <t>00010302220010000110</t>
  </si>
  <si>
    <t>Межбюджетные трансферты, передаваемые бюджетам на создание модельных муниципальных библиотек</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</si>
  <si>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</si>
  <si>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</si>
  <si>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00020235134000000150</t>
  </si>
  <si>
    <t>00020302000020000150</t>
  </si>
  <si>
    <t>Прочие субсидии бюджетам муниципальных районов</t>
  </si>
  <si>
    <t>00020245468020000150</t>
  </si>
  <si>
    <t>Возврат остатков субсидий на реализацию мероприятий по устойчивому развитию сельских территорий из бюджетов субъектов Российской Федерации</t>
  </si>
  <si>
    <t>00010302010010000110</t>
  </si>
  <si>
    <t>00010501010010000110</t>
  </si>
  <si>
    <t>00011607010130000140</t>
  </si>
  <si>
    <t>Субсидии бюджетам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</si>
  <si>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Налог на профессиональный доход</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</si>
  <si>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</si>
  <si>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Прочие поступления от денежных взысканий (штрафов) и иных сумм в возмещение ущерба, зачисляемые в бюджеты муниципальных районов</t>
  </si>
  <si>
    <t>00011701050130000180</t>
  </si>
  <si>
    <t>Налог на прибыль организаций, зачислявшийся до 1 января 2005 года в местные бюджеты, мобилизуемый на территориях городских округов</t>
  </si>
  <si>
    <t>Субсидии бюджетам субъектов Российской Федерации за счет средств резервного фонда Правительства Российской Федерации</t>
  </si>
  <si>
    <t>00021945665020000150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</si>
  <si>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</si>
  <si>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Доходы от сдачи в аренду имущества, составляющего казну субъекта Российской Федерации (за исключением земельных участков)</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</si>
  <si>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</si>
  <si>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00020225568020000150</t>
  </si>
  <si>
    <t>Налог с владельцев транспортных средств и налог на приобретение автотранспортных средств</t>
  </si>
  <si>
    <t>Межбюджетные трансферты, передаваемые бюджетам на создание системы поддержки фермеров и развитие сельской кооперации</t>
  </si>
  <si>
    <t>00010302100010000110</t>
  </si>
  <si>
    <t>00011646000000000140</t>
  </si>
  <si>
    <t>Субсидии бюджетам субъектов Российской Федерации на поддержку отрасли культуры</t>
  </si>
  <si>
    <t>00011601121010000140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</si>
  <si>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</si>
  <si>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</si>
  <si>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</si>
  <si>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00020245569000000150</t>
  </si>
  <si>
    <t>00020235469000000150</t>
  </si>
  <si>
    <t>00011406020000000430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</si>
  <si>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</si>
  <si>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00021800000020000150</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</si>
  <si>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</si>
  <si>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ПРОЧИЕ БЕЗВОЗМЕЗДНЫЕ ПОСТУПЛЕНИЯ</t>
  </si>
  <si>
    <t>00021925555020000150</t>
  </si>
  <si>
    <t>Субсидии бюджетам субъектов Российской Федерации на реализацию мероприятий по обеспечению жильем молодых семей</t>
  </si>
  <si>
    <t>00020225021020000150</t>
  </si>
  <si>
    <t>00020229001020000150</t>
  </si>
  <si>
    <t>Доходы бюджетов субъектов Российской Федерации от возврата бюджетными учреждениями остатков субсидий прошлых лет</t>
  </si>
  <si>
    <t>00011301994040000130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</si>
  <si>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</si>
  <si>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Дотации бюджетам на поддержку мер по обеспечению сбалансированности бюджетов на финансовое обеспечение мероприятий по выплатам членам избирательных комиссий за условия работы, связанные с обеспечением санитарно-эпидемиологической безопасности при подготовке и проведении общероссийского голосования по вопросу одобрения изменений в Конституцию Российской Федерации</t>
  </si>
  <si>
    <t>00010102050010000110</t>
  </si>
  <si>
    <t>Возврат остатков единой субвенции из бюджетов субъектов Российской Федерации</t>
  </si>
  <si>
    <t>00010606033130000110</t>
  </si>
  <si>
    <t>00011603030010000140</t>
  </si>
  <si>
    <t>00020235090000000150</t>
  </si>
  <si>
    <t>00011400000000000000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</si>
  <si>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</si>
  <si>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от сдачи в аренду имущества, составляющего казну муниципальных районов (за исключением земельных участков)</t>
  </si>
  <si>
    <t>00020235250000000150</t>
  </si>
  <si>
    <t>00020235432000000150</t>
  </si>
  <si>
    <t>00011402042040000440</t>
  </si>
  <si>
    <t>00020705000050000150</t>
  </si>
  <si>
    <t>Прочие неналоговые доходы бюджетов муниципальных районов</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</si>
  <si>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</si>
  <si>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Дотации бюджетам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</si>
  <si>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Субвенции бюджетам на государственную регистрацию актов гражданского состояния</t>
  </si>
  <si>
    <t>Субсидии бюджетам на строительство и реконструкцию (модернизацию) объектов питьевого водоснабжения</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</si>
  <si>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</si>
  <si>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</si>
  <si>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</si>
  <si>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00010907032040000110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</si>
  <si>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</si>
  <si>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создание центров цифрового образования детей</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</si>
  <si>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</si>
  <si>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00010903023010000110</t>
  </si>
  <si>
    <t>Субсидии бюджетам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</si>
  <si>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</si>
  <si>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</si>
  <si>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00010601030130000110</t>
  </si>
  <si>
    <t>00011618040040000140</t>
  </si>
  <si>
    <t>Земельный налог с физических лиц, обладающих земельным участком, расположенным в границах городских округов</t>
  </si>
  <si>
    <t>00021804030040000150</t>
  </si>
  <si>
    <t>00020215832000000150</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</si>
  <si>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</si>
  <si>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00011406042020000430</t>
  </si>
  <si>
    <t>00021805000050000150</t>
  </si>
  <si>
    <t>00010807390010000110</t>
  </si>
  <si>
    <t>00011109040000000120</t>
  </si>
  <si>
    <t>Субсидии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</si>
  <si>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Доходы бюджетов субъектов Российской Федерации от возврата остатков субвенций на осуществление первичного воинского учета на территориях, где отсутствуют военные комиссариаты из бюджетов муниципальных образований</t>
  </si>
  <si>
    <t>Субсидии бюджетам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</si>
  <si>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</si>
  <si>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ПЛАТЕЖИ ПРИ ПОЛЬЗОВАНИИ ПРИРОДНЫМИ РЕСУРСАМИ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</si>
  <si>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t>
  </si>
  <si>
    <t>00011402053130000410</t>
  </si>
  <si>
    <t>00010302251010000110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</si>
  <si>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</si>
  <si>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00020235430000000150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</si>
  <si>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</si>
  <si>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00011402040040000440</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</si>
  <si>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</si>
  <si>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</si>
  <si>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</si>
  <si>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00020704000040000150</t>
  </si>
  <si>
    <t>00020405099100000150</t>
  </si>
  <si>
    <t>00011301995100000130</t>
  </si>
  <si>
    <t>00010906020020000110</t>
  </si>
  <si>
    <t>00021925527040000150</t>
  </si>
  <si>
    <t>00010101000000000110</t>
  </si>
  <si>
    <t>00011625060010000140</t>
  </si>
  <si>
    <t>00021860010050000150</t>
  </si>
  <si>
    <t>Государственная пошлина за выдачу и обмен паспорта гражданина Российской Федерации</t>
  </si>
  <si>
    <t>00011606000010000140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</si>
  <si>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</si>
  <si>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Субсидии бюджетам на повышение эффективности службы занятости</t>
  </si>
  <si>
    <t>Субвенции бюджетам на увеличение площади лесовосстановления</t>
  </si>
  <si>
    <t>00011402023020000440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</si>
  <si>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</si>
  <si>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00011625072020000140</t>
  </si>
  <si>
    <t>00011690050130000140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</si>
  <si>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</si>
  <si>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</si>
  <si>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00011601152010000140</t>
  </si>
  <si>
    <t>00011105030000000120</t>
  </si>
  <si>
    <t>Суммы по искам о возмещении вреда, причиненного окружающей среде, подлежащие зачислению в бюджеты муниципальных районов</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</si>
  <si>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</si>
  <si>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</si>
  <si>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Доходы, поступающие в порядке возмещения расходов, понесенных в связи с эксплуатацией имущества</t>
  </si>
  <si>
    <t>00011402050100000410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</si>
  <si>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</si>
  <si>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Прочие доходы от оказания платных услуг (работ) получателями средств бюджетов городских округов</t>
  </si>
  <si>
    <t>00011633040040000140</t>
  </si>
  <si>
    <t>00010605000020000110</t>
  </si>
  <si>
    <t>00011402050050000440</t>
  </si>
  <si>
    <t>00020235270020000150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</si>
  <si>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</si>
  <si>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00011105075130000120</t>
  </si>
  <si>
    <t>00020225170020000150</t>
  </si>
  <si>
    <t>Налог, взимаемый с налогоплательщиков, выбравших в качестве объекта налогообложения доходы (за налоговые периоды, истекшие до 1 января 2011 года)</t>
  </si>
  <si>
    <t>00010807310010000110</t>
  </si>
  <si>
    <t>Государственная пошлина за государственную регистрацию прав, ограничений (обременений) прав на недвижимое имущество и сделок с ним</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</si>
  <si>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</si>
  <si>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00011701050100000180</t>
  </si>
  <si>
    <t>00011625030010000140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</si>
  <si>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</si>
  <si>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00010807100010000110</t>
  </si>
  <si>
    <t>00011302065050000130</t>
  </si>
  <si>
    <t>00010904000000000110</t>
  </si>
  <si>
    <t>Доходы от возмещения ущерба при возникновении страховых случаев, когда выгодоприобретателями выступают получатели средств бюджетов городских поселений</t>
  </si>
  <si>
    <t>00020225302020000150</t>
  </si>
  <si>
    <t>00011601150010000140</t>
  </si>
  <si>
    <t>00011601332010000140</t>
  </si>
  <si>
    <t>Доходы бюджетов муниципальных районов от возврата организациями остатков субсидий прошлых лет</t>
  </si>
  <si>
    <t>Платежи по искам о возмещении ущерба, а также платежи, уплачиваемые при добровольном возмещении ущерба, причиненного имуществу, находящегося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</si>
  <si>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00020225219020000150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</si>
  <si>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</si>
  <si>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00010807400010000110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</si>
  <si>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</si>
  <si>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</si>
  <si>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Дотации бюджетам субъектов Российской Федерации на поддержку мер по обеспечению сбалансированности бюджетов на финансовое обеспечение мероприятий по выплатам членам избирательных комиссий за условия работы,связанные с обеспечением санитарно-эпидемиологической безопасности при подготовке и проведении общероссийскогоголосования по вопросу одобрения изменений в Конституцию Российской Федерации</t>
  </si>
  <si>
    <t>ДОХОДЫ ОТ ИСПОЛЬЗОВАНИЯ ИМУЩЕСТВА, НАХОДЯЩЕГОСЯ В ГОСУДАРСТВЕННОЙ И МУНИЦИПАЛЬНОЙ СОБСТВЕННОСТИ</t>
  </si>
  <si>
    <t>00011601122010000140</t>
  </si>
  <si>
    <t>00020245303000000150</t>
  </si>
  <si>
    <t>00011103040040000120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</si>
  <si>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</si>
  <si>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</si>
  <si>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00020225519020000150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</si>
  <si>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</si>
  <si>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00020225243000000150</t>
  </si>
  <si>
    <t>00010803000010000110</t>
  </si>
  <si>
    <t>00011633050050000140</t>
  </si>
  <si>
    <t>Доходы от сдачи в аренду имущества, составляющего государственную (муниципальную) казну (за исключением земельных участков)</t>
  </si>
  <si>
    <t>00010911010020000110</t>
  </si>
  <si>
    <t>00011302992020000130</t>
  </si>
  <si>
    <t>Денежные взыскания (штрафы) за нарушение законодательства Российской Федерации об электроэнергетике</t>
  </si>
  <si>
    <t>00010604012020000110</t>
  </si>
  <si>
    <t>Земельный налог с организаций</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</si>
  <si>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</si>
  <si>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00011607090000000140</t>
  </si>
  <si>
    <t>00011406012040000430</t>
  </si>
  <si>
    <t>00010606033100000110</t>
  </si>
  <si>
    <t>Денежные взыскания (штрафы) за нарушение условий договоров (соглашений) о предоставлении бюджетных кредитов</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</si>
  <si>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</si>
  <si>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сельских поселений (за исключением земельных участков)</t>
  </si>
  <si>
    <t>00020227139000000150</t>
  </si>
  <si>
    <t>00020240000000000150</t>
  </si>
  <si>
    <t>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t>
  </si>
  <si>
    <t>00020225511050000150</t>
  </si>
  <si>
    <t>00020245296000000150</t>
  </si>
  <si>
    <t>Субсидии бюджетам субъектов Российской Федерации на поддержку образования для детей с ограниченными возможностями здоровья</t>
  </si>
  <si>
    <t>Безвозмездные поступления от негосударственных организаций в бюджеты муниципальных районов</t>
  </si>
  <si>
    <t>00011302062020000130</t>
  </si>
  <si>
    <t>Дотации бюджетам субъектов Российской Федерации на выравнивание бюджетной обеспеченности</t>
  </si>
  <si>
    <t>00010701030010000110</t>
  </si>
  <si>
    <t>00011610100050000140</t>
  </si>
  <si>
    <t>Субвенции бюджетам субъектов Российской Федерации на осуществление ежемесячной выплаты в связи с рождением (усыновлением) первого ребенка</t>
  </si>
  <si>
    <t>00011406312040000430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</si>
  <si>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</si>
  <si>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</si>
  <si>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00020235082040000150</t>
  </si>
  <si>
    <t>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 из бюджетов субъектов Российской Федерации</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</si>
  <si>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</si>
  <si>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t>
  </si>
  <si>
    <t>00011705050050000180</t>
  </si>
  <si>
    <t>00010302190010000110</t>
  </si>
  <si>
    <t>Субсидии бюджетам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</si>
  <si>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Налог на прибыль организаций консолидированных групп налогоплательщиков, зачисляемый в бюджеты субъектов Российской Федерации</t>
  </si>
  <si>
    <t>ГОСУДАРСТВЕННАЯ ПОШЛИНА</t>
  </si>
  <si>
    <t>00011628000010000140</t>
  </si>
  <si>
    <t>Денежные взыскания (штрафы) за нарушение лесного законодательства на лесных участках, находящихся в собственности субъектов Российской Федерации</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</si>
  <si>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</si>
  <si>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00020225517020000150</t>
  </si>
  <si>
    <t>00020235118000000150</t>
  </si>
  <si>
    <t>00011601183010000140</t>
  </si>
  <si>
    <t>00021935290020000150</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</si>
  <si>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</si>
  <si>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Безвозмездные поступления от негосударственных организаций в бюджеты сельских поселений</t>
  </si>
  <si>
    <t>Денежные взыскания (штрафы) за нарушение бюджетного законодательства (в части бюджетов городских округов)</t>
  </si>
  <si>
    <t>Денежные взыскания (штрафы) за нарушение законодательства Российской Федерации о пожарной безопасности</t>
  </si>
  <si>
    <t>00011610129010000140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</si>
  <si>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</si>
  <si>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00020245294000000150</t>
  </si>
  <si>
    <t>00011630020010000140</t>
  </si>
  <si>
    <t>00011402053100000410</t>
  </si>
  <si>
    <t>00011632000040000140</t>
  </si>
  <si>
    <t>Плата за предоставление сведений из Единого государственного реестра недвижимости</t>
  </si>
  <si>
    <t>00011105024040000120</t>
  </si>
  <si>
    <t>Субсидии бюджетам субъектов Российской Федерации на повышение эффективности службы занятости</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</si>
  <si>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</si>
  <si>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00011601063010000140</t>
  </si>
  <si>
    <t>00020245191020000150</t>
  </si>
  <si>
    <t>00010904020020000110</t>
  </si>
  <si>
    <t>00021935129020000150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</si>
  <si>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</si>
  <si>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00011621050100000140</t>
  </si>
  <si>
    <t>00021860010020000150</t>
  </si>
  <si>
    <t>00011301000000000130</t>
  </si>
  <si>
    <t>Налог на рекламу, мобилизуемый на территориях городских округов</t>
  </si>
  <si>
    <t>00011607010000000140</t>
  </si>
  <si>
    <t>Возврат остатков иных межбюджетных трансфертов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</si>
  <si>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00011690050100000140</t>
  </si>
  <si>
    <t>00011105324040000120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</si>
  <si>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</si>
  <si>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00020245216000000150</t>
  </si>
  <si>
    <t>00020225016000000150</t>
  </si>
  <si>
    <t>Субвенции бюджетам бюджетной системы Российской Федерации</t>
  </si>
  <si>
    <t>Поступления от некоммерческой организации "Фонд развития моногородов" в бюджеты субъектов Российской Федерации на строительство и (или) реконструкцию объектов инфраструктуры, необходимых для осуществления физическими и юридическими лицами инвестиционных проектов в моногородах</t>
  </si>
  <si>
    <t>00020225291020000150</t>
  </si>
  <si>
    <t>00020245141020000150</t>
  </si>
  <si>
    <t>00021935120020000150</t>
  </si>
  <si>
    <t>Субсидии бюджетам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</si>
  <si>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00011601153010000140</t>
  </si>
  <si>
    <t>Налог на имущество организаций</t>
  </si>
  <si>
    <t>Возврат остатков субсидий на возмещение части процентной ставки по инвестиционным кредитам (займам) на строительство и реконструкцию объектов для молочного скотоводства из бюджетов субъектов Российской Федерации</t>
  </si>
  <si>
    <t>00020225081020000150</t>
  </si>
  <si>
    <t>00011401040040000410</t>
  </si>
  <si>
    <t>Денежные взыскания (штрафы) за нарушение бюджетного законодательства (в части бюджетов муниципальных районов)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</si>
  <si>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</si>
  <si>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Субвенции бюджетам на осуществление ежемесячной выплаты в связи с рождением (усыновлением) первого ребенка</t>
  </si>
  <si>
    <t>Доходы от сдачи в аренду имущества, составляющего казну городских округов (за исключением земельных участков)</t>
  </si>
  <si>
    <t>00020235120040000150</t>
  </si>
  <si>
    <t>00011601103010000140</t>
  </si>
  <si>
    <t>00010800000000000000</t>
  </si>
  <si>
    <t>00020225541020000150</t>
  </si>
  <si>
    <t>00011105075100000120</t>
  </si>
  <si>
    <t>00020245424000000150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</si>
  <si>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</si>
  <si>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</si>
  <si>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Субсидии бюджетам на проведение комплексных кадастровых работ</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</si>
  <si>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</si>
  <si>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t>
  </si>
  <si>
    <t>00010302200010000110</t>
  </si>
  <si>
    <t>00020245159000000150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</si>
  <si>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</si>
  <si>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00010901020040000110</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</si>
  <si>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</si>
  <si>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</si>
  <si>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00021900000050000150</t>
  </si>
  <si>
    <t>00011201030010000120</t>
  </si>
  <si>
    <t>00011603000000000140</t>
  </si>
  <si>
    <t>Возврат остатков субсидий на реализацию дополнительных мероприятий в сфере занятости населения, направленных на снижение напряженности на рынке труда субъектов Российской Федерации, из бюджетов субъектов Российской Федерации</t>
  </si>
  <si>
    <t>00021935573020000150</t>
  </si>
  <si>
    <t>00011105025100000120</t>
  </si>
  <si>
    <t>Доходы бюджетов сельских поселений от возврата бюджетными учреждениями остатков субсидий прошлых лет</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</si>
  <si>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</si>
  <si>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</si>
  <si>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на выплату единовременного пособия при всех формах устройства детей, лишенных родительского попечения, в семью</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</si>
  <si>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</si>
  <si>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00011105325100000120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</si>
  <si>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</si>
  <si>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Денежные взыскания (штрафы) за нарушение законодательства Российской Федерации об особо охраняемых природных территориях</t>
  </si>
  <si>
    <t>00011642000000000140</t>
  </si>
  <si>
    <t>00011101040040000120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</si>
  <si>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</si>
  <si>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</si>
  <si>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00020404000040000150</t>
  </si>
  <si>
    <t>Государственная пошлина за выдачу уполномоченными органами исполнительной власти субъектов Российской Федерации учебным учреждениям образовательных свидетельств о соответствии требованиям оборудования и оснащенности образовательного процесса для рассмотрения соответствующими органами вопроса об аккредитации и выдачи указанным учреждениям лицензии на право подготовки трактористов и машинистов самоходных машин</t>
  </si>
  <si>
    <t>Доходы от продажи земельных участков, находящихся в собственности субъектов Российской Федерации, находящихся в пользовании бюджетных и автономных учреждений</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</si>
  <si>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</si>
  <si>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</si>
  <si>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</si>
  <si>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Доходы от продажи земельных участков, находящихся в собственности городских округов, находящихся в пользовании бюджетных и автономных учреждений</t>
  </si>
  <si>
    <t>00010302143010000110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</si>
  <si>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</si>
  <si>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00011635030050000140</t>
  </si>
  <si>
    <t>Прочие поступления от денежных взысканий (штрафов) и иных сумм в возмещение ущерба, зачисляемые в бюджеты сельских поселений</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</si>
  <si>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</si>
  <si>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Межбюджетные трансферты, передаваемые бюджетам субъектов Российской Федерации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</si>
  <si>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00020225097000000150</t>
  </si>
  <si>
    <t>00010901030050000110</t>
  </si>
  <si>
    <t>00011632000130000140</t>
  </si>
  <si>
    <t>00010102030010000110</t>
  </si>
  <si>
    <t>00011625080000000140</t>
  </si>
  <si>
    <t>00011607030020000140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</si>
  <si>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</si>
  <si>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00010906030020000110</t>
  </si>
  <si>
    <t>00011610123010000140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</si>
  <si>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</si>
  <si>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Субвенции бюджетам субъектов Российской Федерации на осуществление отдельных полномочий в области водных отношений</t>
  </si>
  <si>
    <t>00020215002000000150</t>
  </si>
  <si>
    <t>00021925051020000150</t>
  </si>
  <si>
    <t>00010907012040000110</t>
  </si>
  <si>
    <t>00011626000010000140</t>
  </si>
  <si>
    <t>Государственная пошлина за выдачу разрешения на установку рекламной конструкции</t>
  </si>
  <si>
    <t>Прочие неналоговые доходы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</si>
  <si>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</si>
  <si>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</si>
  <si>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Земельный налог с организаций, обладающих земельным участком, расположенным в границах сельских поселений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</si>
  <si>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</si>
  <si>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00011101050050000120</t>
  </si>
  <si>
    <t>00010602010020000110</t>
  </si>
  <si>
    <t>00010804020010000110</t>
  </si>
  <si>
    <t>00011610032040000140</t>
  </si>
  <si>
    <t>00021804010040000150</t>
  </si>
  <si>
    <t>Денежные средства, изымаемые в собственность городского поселения в соответствии с решениями судов (за исключением обвинительных приговоров судов)</t>
  </si>
  <si>
    <t>Денежные взыскания (штрафы) за нарушения законодательства Российской Федерации о промышленной безопасности</t>
  </si>
  <si>
    <t>00010606042040000110</t>
  </si>
  <si>
    <t>Поступления от некоммерческой организации "Фонд развития моногородов" в бюджеты субъектов Российской Федерации на строительство и (или) реконструкцию объектов инфраструктуры, находящихся в государственной (муниципальной) собственности, в целях реализации инвестиционных проектов, направленных на модернизацию экономики моногородов с наиболее сложным социально-экономическим положением</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</si>
  <si>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</si>
  <si>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</si>
  <si>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00020225520000000150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</si>
  <si>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</si>
  <si>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00011601092010000140</t>
  </si>
  <si>
    <t>00021805000130000150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</si>
  <si>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сельских поселений</t>
  </si>
  <si>
    <t>00020225255000000150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</si>
  <si>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</si>
  <si>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00011637030040000140</t>
  </si>
  <si>
    <t>00010807160010000110</t>
  </si>
  <si>
    <t>00010302231010000110</t>
  </si>
  <si>
    <t>00020235134020000150</t>
  </si>
  <si>
    <t>Субсидии бюджетам на развитие паллиативной медицинской помощи</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</si>
  <si>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</si>
  <si>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Прочие доходы от компенсации затрат государства</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</si>
  <si>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</si>
  <si>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</si>
  <si>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</si>
  <si>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00010504020020000110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</si>
  <si>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</si>
  <si>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</si>
  <si>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00010501021010000110</t>
  </si>
  <si>
    <t>00020225555000000150</t>
  </si>
  <si>
    <t>00020229999100000150</t>
  </si>
  <si>
    <t>Прочие доходы от оказания платных услуг (работ) получателями средств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</si>
  <si>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</si>
  <si>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00011601330000000140</t>
  </si>
  <si>
    <t>Налог на имущество физических лиц, взимаемый по ставкам, применяемым к объектам налогообложения, расположенным в границах сельских поселений</t>
  </si>
  <si>
    <t>Денежные взыскания (штрафы) за нарушение законодательства Российской Федерации об охране и использовании животного мира</t>
  </si>
  <si>
    <t>Прочие доходы от оказания платных услуг (работ) получателями средств бюджетов сельских поселений</t>
  </si>
  <si>
    <t>00020245142020000150</t>
  </si>
  <si>
    <t>00011642020020000140</t>
  </si>
  <si>
    <t>Субсидии бюджетам субъектов Российской Федерации на поддержку творческой деятельности и техническое оснащение детских и кукольных театров</t>
  </si>
  <si>
    <t>Денежные взыскания (штрафы) за нарушение лесного законодательства на лесных участках, находящихся в собственности муниципальных районов</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</si>
  <si>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</si>
  <si>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Платежи за пользование природными ресурсами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</si>
  <si>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</si>
  <si>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</si>
  <si>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Безвозмездные поступления от негосударственных организаций в бюджеты городских округов</t>
  </si>
  <si>
    <t>00011601090010000140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</si>
  <si>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</si>
  <si>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</si>
  <si>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00020245453000000150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</si>
  <si>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</si>
  <si>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</si>
  <si>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00011607090050000140</t>
  </si>
  <si>
    <t>00020235460020000150</t>
  </si>
  <si>
    <t>00010606043100000110</t>
  </si>
  <si>
    <t>00020235250020000150</t>
  </si>
  <si>
    <t>Дотации бюджетам на поддержку мер по обеспечению сбалансированности бюджетов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</si>
  <si>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00011602010020000140</t>
  </si>
  <si>
    <t>00011302995130000130</t>
  </si>
  <si>
    <t>Субсидии бюджетам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</si>
  <si>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00011202052010000120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</si>
  <si>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</si>
  <si>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00010907030000000110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</si>
  <si>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</si>
  <si>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</si>
  <si>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00011623021020000140</t>
  </si>
  <si>
    <t>00020225461000000150</t>
  </si>
  <si>
    <t>00011302065130000130</t>
  </si>
  <si>
    <t>00011601130010000140</t>
  </si>
  <si>
    <t>Прочие субсидии бюджетам городских округов</t>
  </si>
  <si>
    <t>Субсидии бюджетам на стимулирование развития приоритетных подотраслей агропромышленного комплекса и развитие малых форм хозяйствования</t>
  </si>
  <si>
    <t>Налог на добычу общераспространенных полезных ископаемых</t>
  </si>
  <si>
    <t>00011611020010000140</t>
  </si>
  <si>
    <t>00011204015020000120</t>
  </si>
  <si>
    <t>Межбюджетные трансферты, передаваемые бюджетам на осуществление государственной поддержки субъектов Российской Федерации - участников национального проекта "Повышение производительности труда и поддержка занятости"</t>
  </si>
  <si>
    <t>00020225306040000150</t>
  </si>
  <si>
    <t>00011301990000000130</t>
  </si>
  <si>
    <t>Субсидии бюджетам на обеспечение развития системы межведомственного электронного взаимодействия на территориях субъектов Российской Федерации</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</si>
  <si>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</si>
  <si>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00020245293020000150</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</si>
  <si>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</si>
  <si>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</si>
  <si>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Субвенции бюджетам субъектов Российской Федерации на увеличение площади лесовосстановления</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</si>
  <si>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регионального значения</t>
  </si>
  <si>
    <t>00010302262010000110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</si>
  <si>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</si>
  <si>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00011202050010000120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</si>
  <si>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</si>
  <si>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Плата за выбросы загрязняющих веществ в атмосферный воздух стационарными объектами</t>
  </si>
  <si>
    <t>Платежи в целях возмещения убытков, причиненных уклонением от заключения муниципального контракта</t>
  </si>
  <si>
    <t>00020235176000000150</t>
  </si>
  <si>
    <t>00010903020000000110</t>
  </si>
  <si>
    <t>00011607010050000140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</si>
  <si>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</si>
  <si>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00021900000040000150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</si>
  <si>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должностными лицами органов исполнительной власти субъектов Российской Федерации, учреждениями субъектов Российской Федерации</t>
  </si>
  <si>
    <t>00011301190010000130</t>
  </si>
  <si>
    <t>00010907000000000110</t>
  </si>
  <si>
    <t>00011610100130000140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</si>
  <si>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</si>
  <si>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Возврат остатков субсидий на оказание несвязанной поддержки сельскохозяйственным товаропроизводителям в области растениеводства из бюджетов субъектов Российской Федерации</t>
  </si>
  <si>
    <t>00011105100020000120</t>
  </si>
  <si>
    <t>00020705000100000150</t>
  </si>
  <si>
    <t>00010907053050000110</t>
  </si>
  <si>
    <t>Субсидии бюджетам муниципальных районов на проведение комплексных кадастровых работ</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</si>
  <si>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</si>
  <si>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</si>
  <si>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00010500000000000000</t>
  </si>
  <si>
    <t>00011402028020000410</t>
  </si>
  <si>
    <t>Налог на имущество организаций по имуществу, не входящему в Единую систему газоснабжения</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</si>
  <si>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</si>
  <si>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Доходы от продажи квартир</t>
  </si>
  <si>
    <t>00011601163010000140</t>
  </si>
  <si>
    <t>00021935270020000150</t>
  </si>
  <si>
    <t>00010606030000000110</t>
  </si>
  <si>
    <t>00010802020010000110</t>
  </si>
  <si>
    <t>00010601020040000110</t>
  </si>
  <si>
    <t>00020225508000000150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</si>
  <si>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</si>
  <si>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</si>
  <si>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</si>
  <si>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</si>
  <si>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на создание центров цифрового образования детей</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</si>
  <si>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</si>
  <si>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создание системы поддержки фермеров и развитие сельской кооперации</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</si>
  <si>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</si>
  <si>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</si>
  <si>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Единая субвенция бюджетам субъектов Российской Федерации и бюджету г. Байконура</t>
  </si>
  <si>
    <t>00010302260010000110</t>
  </si>
  <si>
    <t>00021925470020000150</t>
  </si>
  <si>
    <t>00011610022020000140</t>
  </si>
  <si>
    <t>00021805000100000150</t>
  </si>
  <si>
    <t>00011630000010000140</t>
  </si>
  <si>
    <t>00020302040020000150</t>
  </si>
  <si>
    <t>Платежи при пользовании недрами</t>
  </si>
  <si>
    <t>Доходы от продажи земельных участков, государственная собственность на которые не разграничена</t>
  </si>
  <si>
    <t>00010501050010000110</t>
  </si>
  <si>
    <t>00011600000000000000</t>
  </si>
  <si>
    <t>00011601071010000140</t>
  </si>
  <si>
    <t>00021935137020000150</t>
  </si>
  <si>
    <t>Возврат остатков субвенций на осуществление первичного воинского учета на территориях, где отсутствуют военные комиссариаты из бюджетов субъектов Российской Федерации</t>
  </si>
  <si>
    <t>00010502020020000110</t>
  </si>
  <si>
    <t>Межбюджетные трансферты, передаваемые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</si>
  <si>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00010704030010000110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</si>
  <si>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</si>
  <si>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субъектов Российской Федерации</t>
  </si>
  <si>
    <t>00011301020010000130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</si>
  <si>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</si>
  <si>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</si>
  <si>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00010904052040000110</t>
  </si>
  <si>
    <t>00010302000010000110</t>
  </si>
  <si>
    <t>00020235082000000150</t>
  </si>
  <si>
    <t>00011601203010000140</t>
  </si>
  <si>
    <t>00011623000000000140</t>
  </si>
  <si>
    <t>Доходы от оказания платных услуг (работ)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</si>
  <si>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</si>
  <si>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</si>
  <si>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Денежные взыскания (штрафы) за нарушение законодательства о рекламе</t>
  </si>
  <si>
    <t>Денежные взыскания (штрафы) за нарушение земельного законодательства</t>
  </si>
  <si>
    <t>Отчисления на воспроизводство минерально-сырьевой базы</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</si>
  <si>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районов</t>
  </si>
  <si>
    <t>Субсидии бюджетам на поддержку региональных проектов в сфере информационных технологий</t>
  </si>
  <si>
    <t>Денежные взыскания, налагаемые в возмещение ущерба, причиненного в результате незаконного или нецелевого использования бюджетных средств</t>
  </si>
  <si>
    <t>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</si>
  <si>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00020225114000000150</t>
  </si>
  <si>
    <t>00021835118020000150</t>
  </si>
  <si>
    <t>00011610020020000140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</si>
  <si>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</si>
  <si>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Доходы бюджетов городских поселений от возврата организациями остатков субсидий прошлых лет</t>
  </si>
  <si>
    <t>00011406010000000430</t>
  </si>
  <si>
    <t>00011301410010000130</t>
  </si>
  <si>
    <t>00011607090020000140</t>
  </si>
  <si>
    <t>00020225138020000150</t>
  </si>
  <si>
    <t>00020245390000000150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</si>
  <si>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муниципальных районов</t>
  </si>
  <si>
    <t>Прочие поступления от денежных взысканий (штрафов) и иных сумм в возмещение ущерба</t>
  </si>
  <si>
    <t>00011406310000000430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</si>
  <si>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</si>
  <si>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00011402050100000440</t>
  </si>
  <si>
    <t>00010102040010000110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</si>
  <si>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</si>
  <si>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</si>
  <si>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</si>
  <si>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Земельный налог (по обязательствам, возникшим до 1 января 2006 года), мобилизуемый на территориях городских поселений</t>
  </si>
  <si>
    <t>00011607040020000140</t>
  </si>
  <si>
    <t>Налог на прибыль организаций</t>
  </si>
  <si>
    <t>00011201010010000120</t>
  </si>
  <si>
    <t>Доходы бюджетов субъектов Российской Федерации от возврата остатков субсидий на мероприятия подпрограммы "Стимулирование программ развития жилищного строительства субъектов Российской Федерации" федеральной целевой программы "Жилище" на 2015 - 2020 годы из бюджетов муниципальных образований</t>
  </si>
  <si>
    <t>00011623051050000140</t>
  </si>
  <si>
    <t>00011607000010000140</t>
  </si>
  <si>
    <t>00021900000130000150</t>
  </si>
  <si>
    <t>00020225228020000150</t>
  </si>
  <si>
    <t>Возврат остатков субвенций на оплату жилищно-коммунальных услуг отдельным категориям граждан из бюджетов субъектов Российской Федерации</t>
  </si>
  <si>
    <t>00011402048040000410</t>
  </si>
  <si>
    <t>Доходы бюджетов субъектов Российской Федерации от возврата автономными учреждениями остатков субсидий прошлых лет</t>
  </si>
  <si>
    <t>00020235380000000150</t>
  </si>
  <si>
    <t>00020215001020000150</t>
  </si>
  <si>
    <t>00020225239000000150</t>
  </si>
  <si>
    <t>00011302065100000130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</si>
  <si>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</si>
  <si>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Доходы от продажи земельных участков, государственная собственность на которые разграничена, находящихся в пользовании бюджетных и автономных учреждений</t>
  </si>
  <si>
    <t>00020235118020000150</t>
  </si>
  <si>
    <t>Субвенции бюджетам на оплату жилищно-коммунальных услуг отдельным категориям граждан</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</si>
  <si>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</si>
  <si>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сельских поселений</t>
  </si>
  <si>
    <t>00011601194010000140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</si>
  <si>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</si>
  <si>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00011502020020000140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</si>
  <si>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</si>
  <si>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Субсидии бюджетам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</si>
  <si>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Земельный налог (по обязательствам, возникшим до 1 января 2006 года), мобилизуемый на территориях городских округов</t>
  </si>
  <si>
    <t>Платежи от государственных и муниципальных унитарных предприятий</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</si>
  <si>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</si>
  <si>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АДМИНИСТРАТИВНЫЕ ПЛАТЕЖИ И СБОРЫ</t>
  </si>
  <si>
    <t>00010602020020000110</t>
  </si>
  <si>
    <t>00020225412000000150</t>
  </si>
  <si>
    <t>Доходы от продажи земельных участков, находящихся в государственной и муниципальной собственности</t>
  </si>
  <si>
    <t>Доходы бюджетов городских округов от возврата организациями остатков субсидий прошлых лет</t>
  </si>
  <si>
    <t>00021925543020000150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</si>
  <si>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</si>
  <si>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00020235429000000150</t>
  </si>
  <si>
    <t>Прочие поступления от денежных взысканий (штрафов) и иных сумм в возмещение ущерба, зачисляемые в бюджеты субъектов Российской Федерации</t>
  </si>
  <si>
    <t>Доходы бюджета - Всего</t>
  </si>
  <si>
    <t>00020235120000000150</t>
  </si>
  <si>
    <t>00011633050100000140</t>
  </si>
  <si>
    <t>00020225202000000150</t>
  </si>
  <si>
    <t>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</si>
  <si>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00020245454020000150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</si>
  <si>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</si>
  <si>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Предоставление негосударственными организациями грантов для получателей средств бюджетов муниципальных районов</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</si>
  <si>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</si>
  <si>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</si>
  <si>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</si>
  <si>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</si>
  <si>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</si>
  <si>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00020705030130000150</t>
  </si>
  <si>
    <t>00020215857000000150</t>
  </si>
  <si>
    <t>00020225502000000150</t>
  </si>
  <si>
    <t>00011601074010000140</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</si>
  <si>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</si>
  <si>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00011406025130000430</t>
  </si>
  <si>
    <t>00020225554020000150</t>
  </si>
  <si>
    <t>00020235930000000150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</si>
  <si>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</si>
  <si>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00011107014040000120</t>
  </si>
  <si>
    <t>00010807142010000110</t>
  </si>
  <si>
    <t>00020227384000000150</t>
  </si>
  <si>
    <t>00010906010020000110</t>
  </si>
  <si>
    <t>00020225016020000150</t>
  </si>
  <si>
    <t>Доходы, поступающие в порядке возмещения расходов, понесенных в связи с эксплуатацией имущества муниципальных районов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</si>
  <si>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</si>
  <si>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00011609000000000140</t>
  </si>
  <si>
    <t>00011601192010000140</t>
  </si>
  <si>
    <t>00020225027000000150</t>
  </si>
  <si>
    <t>00010100000000000000</t>
  </si>
  <si>
    <t>Субсидии бюджетам городских округов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</si>
  <si>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00011705050100000180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</si>
  <si>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</si>
  <si>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Сбор на нужды образовательных учреждений, взимаемый с юридических лиц</t>
  </si>
  <si>
    <t>Возврат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городских округов</t>
  </si>
  <si>
    <t>00020402010020000150</t>
  </si>
  <si>
    <t>00010101014020000110</t>
  </si>
  <si>
    <t>00021925541020000150</t>
  </si>
  <si>
    <t>Регулярные платежи за пользование недрами при пользовании недрами на территории Российской Федерации</t>
  </si>
  <si>
    <t>Налог, взимаемый с налогоплательщиков, выбравших в качестве объекта налогообложения доходы</t>
  </si>
  <si>
    <t>Прочие доходы от оказания платных услуг (работ) получателями средств бюджетов городских поселений</t>
  </si>
  <si>
    <t>00010804000010000110</t>
  </si>
  <si>
    <t>00011402020020000410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</si>
  <si>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</si>
  <si>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</si>
  <si>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00011105020000000120</t>
  </si>
  <si>
    <t>00020225169020000150</t>
  </si>
  <si>
    <t>Единый налог на вмененный доход для отдельных видов деятельности (за налоговые периоды, истекшие до 1 января 2011 года)</t>
  </si>
  <si>
    <t>00011109000000000120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</si>
  <si>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</si>
  <si>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00011601072010000140</t>
  </si>
  <si>
    <t>00020245159020000150</t>
  </si>
  <si>
    <t>00011105320000000120</t>
  </si>
  <si>
    <t>00010807140010000110</t>
  </si>
  <si>
    <t>Невыясненные поступления</t>
  </si>
  <si>
    <t>Земельный налог с организаций, обладающих земельным участком, расположенным в границах городских округов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</si>
  <si>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</si>
  <si>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00020235260020000150</t>
  </si>
  <si>
    <t>00021825467020000150</t>
  </si>
  <si>
    <t>00011201041010000120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</si>
  <si>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</si>
  <si>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Субсидии бюджетам субъектов Российской Федерации на поддержку региональных проектов в сфере информационных технологий</t>
  </si>
  <si>
    <t>Дотации бюджетам субъектов Российской Федерации на поддержку мер по обеспечению сбалансированности бюджетов</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</si>
  <si>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</si>
  <si>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00011601190010000140</t>
  </si>
  <si>
    <t>00011109045130000120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</si>
  <si>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</si>
  <si>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</si>
  <si>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00011621000000000140</t>
  </si>
  <si>
    <t>00011625020010000140</t>
  </si>
  <si>
    <t>00010101012020000110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</si>
  <si>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</si>
  <si>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</si>
  <si>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</si>
  <si>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</si>
  <si>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</si>
  <si>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Возврат остатков субсидий, субвенций и иных межбюджетных трансфертов, имеющих целевое назначение, прошлых лет из бюджетов городских поселений</t>
  </si>
  <si>
    <t>Межбюджетные трансферты, передаваемые бюджетам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</si>
  <si>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Субсидии бюджетам на модернизацию инфраструктуры общего образования в отдельных субъектах Российской Федерации</t>
  </si>
  <si>
    <t>Субсидии бюджетам на переобучение, повышение квалификации работников предприятий в целях поддержки занятости и повышения эффективности рынка труда</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</si>
  <si>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</si>
  <si>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Субсидии бюджетам субъектов Российской Федерации на обеспечение комплексного развития сельских территорий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</si>
  <si>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</si>
  <si>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Возврат остатков субсидий, субвенций и иных межбюджетных трансфертов, имеющих целевое назначение, прошлых лет из бюджетов городских округов</t>
  </si>
  <si>
    <t>00021960010040000150</t>
  </si>
  <si>
    <t>Прочие доходы от компенсации затрат бюджетов муниципальных районов</t>
  </si>
  <si>
    <t>Возврат остатков субсидий на повышение продуктивности в молочном скотоводстве из бюджетов субъектов Российской Федерации</t>
  </si>
  <si>
    <t>00020215853000000150</t>
  </si>
  <si>
    <t>Субсидии бюджетам на мероприятия федеральной целевой программы "Развитие водохозяйственного комплекса Российской Федерации в 2012 - 2020 годах"</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</si>
  <si>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</si>
  <si>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</si>
  <si>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</si>
  <si>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Прочие денежные взыскания (штрафы) за правонарушения в области дорожного движения</t>
  </si>
  <si>
    <t>Прочие неналоговые доходы бюджетов городских округов</t>
  </si>
  <si>
    <t>00020225467020000150</t>
  </si>
  <si>
    <t>00010903080000000110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</si>
  <si>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</si>
  <si>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</si>
  <si>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</si>
  <si>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</si>
  <si>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00011105035130000120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</si>
  <si>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</si>
  <si>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</si>
  <si>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00011651000020000140</t>
  </si>
  <si>
    <t>00010807173010000110</t>
  </si>
  <si>
    <t>00011605000010000140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</si>
  <si>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</si>
  <si>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</si>
  <si>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</si>
  <si>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00021900000100000150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</si>
  <si>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</si>
  <si>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00020245393020000150</t>
  </si>
  <si>
    <t>00010506000010000110</t>
  </si>
  <si>
    <t>00010907010000000110</t>
  </si>
  <si>
    <t>Доходы от продажи квартир, находящихся в собственности городских округов</t>
  </si>
  <si>
    <t>00020235900020000150</t>
  </si>
  <si>
    <t>00021825555020000150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</si>
  <si>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</si>
  <si>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00020245418000000150</t>
  </si>
  <si>
    <t>Налог на имущество физических лиц</t>
  </si>
  <si>
    <t>00011601110010000140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</si>
  <si>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</si>
  <si>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</si>
  <si>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Налог, взимаемый в связи с применением патентной системы налогообложения, зачисляемый в бюджеты городских округов</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</si>
  <si>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</si>
  <si>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Субсидии бюджетам на реализацию мероприятий по предупреждению и борьбе с социально значимыми инфекционными заболеваниями</t>
  </si>
  <si>
    <t>00011300000000000000</t>
  </si>
  <si>
    <t>00011402040040000410</t>
  </si>
  <si>
    <t>Штрафы за налоговые правонарушения, установленные главой 16 Налогового кодекса Российской Федерации</t>
  </si>
  <si>
    <t>00021935280020000150</t>
  </si>
  <si>
    <t>00010606040000000110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</si>
  <si>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</si>
  <si>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00021800000000000150</t>
  </si>
  <si>
    <t>00011401050100000410</t>
  </si>
  <si>
    <t>00011402052050000410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</si>
  <si>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</si>
  <si>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00010604000020000110</t>
  </si>
  <si>
    <t>00011611063010000140</t>
  </si>
  <si>
    <t>00020225021000000150</t>
  </si>
  <si>
    <t>Денежные взыскания (штрафы) за нарушение водного законодательства</t>
  </si>
  <si>
    <t>Субсидии бюджетам субъектов Российской Федерации на обеспечение закупки авиационных работ в целях оказания медицинской помощи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</si>
  <si>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</si>
  <si>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00020225255020000150</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</si>
  <si>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</si>
  <si>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Прочие доходы от компенсации затрат бюджетов городских округов</t>
  </si>
  <si>
    <t>Межбюджетные трансферты, передаваемые бюджетам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</si>
  <si>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t>
  </si>
  <si>
    <t>00011630010010000140</t>
  </si>
  <si>
    <t>00010302242010000110</t>
  </si>
  <si>
    <t>00011637000000000140</t>
  </si>
  <si>
    <t>БЕЗВОЗМЕЗДНЫЕ ПОСТУПЛЕНИЯ</t>
  </si>
  <si>
    <t>00011650000010000140</t>
  </si>
  <si>
    <t>Межбюджетные трансферты, передаваемые бюджетам субъектов Российской Федерации на приобретение автотранспорта</t>
  </si>
  <si>
    <t>Штрафы, установленные Налоговым кодексом Российской Федерации, за исключением штрафов, исчисляемых исходя из сумм (ставок) налогов (сборов, страховых взносов)</t>
  </si>
  <si>
    <t>Прочие поступления от денежных взысканий (штрафов) и иных сумм в возмещение ущерба, зачисляемые в бюджеты городских поселений</t>
  </si>
  <si>
    <t>00010903000000000110</t>
  </si>
  <si>
    <t>00011601053010000140</t>
  </si>
  <si>
    <t>Субсидия бюджетам субъектов Российской Федерации на поддержку отрасли культуры</t>
  </si>
  <si>
    <t>00010904010020000110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</si>
  <si>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</si>
  <si>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</si>
  <si>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Прочие безвозмездные поступления в бюджеты сельских поселений</t>
  </si>
  <si>
    <t>00011607000000000140</t>
  </si>
  <si>
    <t>00020245192000000150</t>
  </si>
  <si>
    <t>00010907033050000110</t>
  </si>
  <si>
    <t>Прочие неналоговые доходы бюджетов субъектов Российской Федерации</t>
  </si>
  <si>
    <t>Плата за выбросы загрязняющих веществ в атмосферный воздух стационарными объектами 7</t>
  </si>
  <si>
    <t>00011601143010000140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</si>
  <si>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</si>
  <si>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00010802000010000110</t>
  </si>
  <si>
    <t>00020225306000000150</t>
  </si>
  <si>
    <t>Платежи, взимаемые государственными органами (организациями) субъектов Российской Федерации за выполнение определенных функций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</si>
  <si>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</si>
  <si>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поселений</t>
  </si>
  <si>
    <t>00021960010130000150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</si>
  <si>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</si>
  <si>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00011107000000000120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</si>
  <si>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</si>
  <si>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Субсидии бюджетам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</si>
  <si>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Доходы бюджетов субъектов Российской Федерации от возврата остатков субсидий на обеспечение развития и укрепления материально-технической базы домов культуры в населенных пунктах с числом жителей до 50 тысяч человек из бюджетов муниципальных образований</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</si>
  <si>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</si>
  <si>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</si>
  <si>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00011105012040000120</t>
  </si>
  <si>
    <t>Денежные взыскания (штрафы) за нарушение бюджетного законодательства (в части бюджетов сельских поселений)</t>
  </si>
  <si>
    <t>00011632000050000140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</si>
  <si>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</si>
  <si>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субъектов Российской Федерации</t>
  </si>
  <si>
    <t>00020225299000000150</t>
  </si>
  <si>
    <t>00021925527020000150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</si>
  <si>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</si>
  <si>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00011105312040000120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</si>
  <si>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</si>
  <si>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00020225514000000150</t>
  </si>
  <si>
    <t>00020227567020000150</t>
  </si>
  <si>
    <t>Отчисления на воспроизводство минерально- 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</si>
  <si>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Субсидии бюджетам субъектов Российской Федерации на оснащение объектов спортивной инфраструктуры спортивно-технологическим оборудованием</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</si>
  <si>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</si>
  <si>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Единый налог на вмененный доход для отдельных видов деятельности</t>
  </si>
  <si>
    <t>00020235128020000150</t>
  </si>
  <si>
    <t>00020225028020000150</t>
  </si>
  <si>
    <t>00020225304000000150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</si>
  <si>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</si>
  <si>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00020405010050000150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</si>
  <si>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</si>
  <si>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</si>
  <si>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00021990000020000150</t>
  </si>
  <si>
    <t>Земельный налог с физических лиц</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</si>
  <si>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</si>
  <si>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</si>
  <si>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ДОХОДЫ ОТ ОКАЗАНИЯ ПЛАТНЫХ УСЛУГ И КОМПЕНСАЦИИ ЗАТРАТ ГОСУДАРСТВА</t>
  </si>
  <si>
    <t>00020225201020000150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</si>
  <si>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</si>
  <si>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бюджетов субъектов Российской Федерации от возврата остатков субсидий на поддержку отрасли культуры из бюджетов муниципальных образований</t>
  </si>
  <si>
    <t>Субсидии бюджетам субъектов Российской Федерации на осуществление ежемесячных выплат на детей в возрасте от трех до семи лет включительно</t>
  </si>
  <si>
    <t>00020704050040000150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</si>
  <si>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</si>
  <si>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00020235270000000150</t>
  </si>
  <si>
    <t>00020225170000000150</t>
  </si>
  <si>
    <t>00020705020050000150</t>
  </si>
  <si>
    <t>00011630013010000140</t>
  </si>
  <si>
    <t>00010102020010000110</t>
  </si>
  <si>
    <t>00011625070000000140</t>
  </si>
  <si>
    <t>00011601084010000140</t>
  </si>
  <si>
    <t>ВОЗВРАТ ОСТАТКОВ СУБСИДИЙ, СУБВЕНЦИЙ И ИНЫХ МЕЖБЮДЖЕТНЫХ ТРАНСФЕРТОВ, ИМЕЮЩИХ ЦЕЛЕВОЕ НАЗНАЧЕНИЕ, ПРОШЛЫХ ЛЕТ</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</si>
  <si>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</si>
  <si>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00010907052040000110</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</si>
  <si>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</si>
  <si>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00020227576000000150</t>
  </si>
  <si>
    <t>00020235220000000150</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</si>
  <si>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муниципальных образований</t>
  </si>
  <si>
    <t>Доходы, поступающие в порядке возмещения расходов, понесенных в связи с эксплуатацией имущества субъектов Российской Федерации</t>
  </si>
  <si>
    <t>00020225302000000150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</si>
  <si>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</si>
  <si>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00011623051130000140</t>
  </si>
  <si>
    <t>00020235137000000150</t>
  </si>
  <si>
    <t>00020225219000000150</t>
  </si>
  <si>
    <t>Платежи в целях возмещения убытков, причиненных уклонением от заключения с муниципальным органом городского поселения (муниципальным казенным учреждением) муниципального контракта, а также иные денежные средства,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</si>
  <si>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Транспортный налог с организаций</t>
  </si>
  <si>
    <t>00020700000000000000</t>
  </si>
  <si>
    <t>Невыясненные поступления, зачисляемые в бюджеты субъектов Российской Федерации</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</si>
  <si>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поселений</t>
  </si>
  <si>
    <t>Денежные взыскания (штрафы) за нарушение условий договоров (соглашений) о предоставлении субсидий бюджетам муниципальных образований из бюджета субъекта Российской Федерации</t>
  </si>
  <si>
    <t>Налог на имущество организаций по имуществу, входящему в Единую систему газоснабжения</t>
  </si>
  <si>
    <t>00020405000130000150</t>
  </si>
  <si>
    <t>00020225519000000150</t>
  </si>
  <si>
    <t>00011618050050000140</t>
  </si>
  <si>
    <t>00010602000020000110</t>
  </si>
  <si>
    <t>00020225210000000150</t>
  </si>
  <si>
    <t>00021804000040000150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</si>
  <si>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</si>
  <si>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00010606032040000110</t>
  </si>
  <si>
    <t>00011601082010000140</t>
  </si>
  <si>
    <t>00011635000000000140</t>
  </si>
  <si>
    <t>00020702030020000150</t>
  </si>
  <si>
    <t>00010807150010000110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</si>
  <si>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</si>
  <si>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</si>
  <si>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00010904050000000110</t>
  </si>
  <si>
    <t>Прочие субсидии</t>
  </si>
  <si>
    <t>Отчисления на воспроизводство минерально- сырьевой базы</t>
  </si>
  <si>
    <t>00011302995050000130</t>
  </si>
  <si>
    <t>00011301031010000130</t>
  </si>
  <si>
    <t>00010504010020000110</t>
  </si>
  <si>
    <t>00010901000000000110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</si>
  <si>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</si>
  <si>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00020225534020000150</t>
  </si>
  <si>
    <t>00020235135000000150</t>
  </si>
  <si>
    <t>Субвенции бюджетам на проведение Всероссийской переписи населения 2020 года</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</si>
  <si>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</si>
  <si>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Налог на прибыль организаций, зачислявшийся до 1 января 2005 года в местные бюджеты</t>
  </si>
  <si>
    <t>00010302011010000110</t>
  </si>
  <si>
    <t>00010501011010000110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</si>
  <si>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</si>
  <si>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00011607010100000140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</si>
  <si>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</si>
  <si>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</si>
  <si>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</si>
  <si>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Субсидии бюджетам субъектов Российской Федерации на повышение продуктивности в молочном скотоводстве</t>
  </si>
  <si>
    <t>Проценты, полученные от предоставления бюджетных кредитов внутри страны</t>
  </si>
  <si>
    <t>Налоги на имущество</t>
  </si>
  <si>
    <t>00020225569020000150</t>
  </si>
  <si>
    <t>00020225114020000150</t>
  </si>
  <si>
    <t>Межбюджетные трансферты, передаваемые бюджетам на финансовое обеспечение дорожной деятельности</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</si>
  <si>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</si>
  <si>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</si>
  <si>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00021802030020000150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</si>
  <si>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</si>
  <si>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Межбюджетные трансферты, передаваемые бюджетам на реализацию отдельных полномочий в области лекарственного обеспечения</t>
  </si>
  <si>
    <t>00011610032050000140</t>
  </si>
  <si>
    <t>Субсидии бюджетам субъектов Российской Федерации на строительство и реконструкцию (модернизацию) объектов питьевого водоснабжения</t>
  </si>
  <si>
    <t>00021871030020000150</t>
  </si>
  <si>
    <t>00020225232020000150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</si>
  <si>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поселений</t>
  </si>
  <si>
    <t>00011601080010000140</t>
  </si>
  <si>
    <t>00011105000000000120</t>
  </si>
  <si>
    <t>БЕЗВОЗМЕЗДНЫЕ ПОСТУПЛЕНИЯ ОТ ГОСУДАРСТВЕННЫХ (МУНИЦИПАЛЬНЫХ) ОРГАНИЗАЦИЙ</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</si>
  <si>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</si>
  <si>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00011632000020000140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</si>
  <si>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</si>
  <si>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00020225532020000150</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</si>
  <si>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</si>
  <si>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00020702000020000150</t>
  </si>
  <si>
    <t>00020235240020000150</t>
  </si>
  <si>
    <t>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</si>
  <si>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</si>
  <si>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00011601170010000140</t>
  </si>
  <si>
    <t>00011602000020000140</t>
  </si>
  <si>
    <t>00020225239020000150</t>
  </si>
  <si>
    <t>00020225567020000150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</si>
  <si>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</si>
  <si>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00020225291000000150</t>
  </si>
  <si>
    <t>00010700000000000000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</si>
  <si>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</si>
  <si>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Денежные взыскания (штрафы) за нарушение правил перевозки крупногабаритных и тяжеловесных грузов по автомобильным дорогам общего пользования регионального или межмуниципального значения</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</si>
  <si>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</si>
  <si>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00011610030050000140</t>
  </si>
  <si>
    <t>00020225081000000150</t>
  </si>
  <si>
    <t>00011601120010000140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</si>
  <si>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</si>
  <si>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</si>
  <si>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00021800000050000150</t>
  </si>
  <si>
    <t>00021900000000000000</t>
  </si>
  <si>
    <t>Сбор за пользование объектами животного мира</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</si>
  <si>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</si>
  <si>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Доходы от сдачи в аренду имущества, составляющего казну городских поселений (за исключением земельных участков)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</si>
  <si>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</si>
  <si>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00010601030100000110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</si>
  <si>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</si>
  <si>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00020235120020000150</t>
  </si>
  <si>
    <t>Субсидии бюджетам субъектов Российской Федерации на софинансирование расходов по развитию кадрового потенциала педагогов по вопросам изучения русского языка</t>
  </si>
  <si>
    <t>00011105022020000120</t>
  </si>
  <si>
    <t>00011105074040000120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</si>
  <si>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</si>
  <si>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Доходы бюджетов городских поселений от возврата бюджетными учреждениями остатков субсидий прошлых лет</t>
  </si>
  <si>
    <t>00020215857020000150</t>
  </si>
  <si>
    <t>00010302252010000110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</si>
  <si>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</si>
  <si>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00021945480020000150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</si>
  <si>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</si>
  <si>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00021935380020000150</t>
  </si>
  <si>
    <t>00011601000010000140</t>
  </si>
  <si>
    <t>00020227384020000150</t>
  </si>
  <si>
    <t>00021925462020000150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</si>
  <si>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</si>
  <si>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00011402053050000440</t>
  </si>
  <si>
    <t>00010701000010000110</t>
  </si>
  <si>
    <t>00020225576000000150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</si>
  <si>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</si>
  <si>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</si>
  <si>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Возврат остатков субвенций на осуществление отдельных полномочий в области лесных отношений из бюджетов субъектов Российской Федерации</t>
  </si>
  <si>
    <t>00021945612020000150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</si>
  <si>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</si>
  <si>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00011625074050000140</t>
  </si>
  <si>
    <t>00011502050130000140</t>
  </si>
  <si>
    <t>Государственная пошлина по делам, рассматриваемым в судах общей юрисдикции, мировыми судьями</t>
  </si>
  <si>
    <t>Проценты, полученные от предоставления бюджетных кредитов внутри страны за счет средств бюджетов городских округов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</si>
  <si>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</si>
  <si>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00020235573020000150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</si>
  <si>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</si>
  <si>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</si>
  <si>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00020225306050000150</t>
  </si>
  <si>
    <t>Земельный налог с физических лиц, обладающих земельным участком, расположенным в границах сельских поселений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</si>
  <si>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</si>
  <si>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Прочие безвозмездные поступления от негосударственных организаций в бюджеты сельских поселений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</si>
  <si>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</si>
  <si>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Платежи за добычу подземных вод</t>
  </si>
  <si>
    <t>00020245198020000150</t>
  </si>
  <si>
    <t>Межбюджетные трансферты, передаваемые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</si>
  <si>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</si>
  <si>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</si>
  <si>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</si>
  <si>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Доходы бюджетов сельских поселений от возврата организациями остатков субсидий прошлых лет</t>
  </si>
  <si>
    <t>00010302250010000110</t>
  </si>
  <si>
    <t>Суммы по искам о возмещении вреда, причиненного окружающей среде</t>
  </si>
  <si>
    <t>00011107010000000120</t>
  </si>
  <si>
    <t>00011633000000000140</t>
  </si>
  <si>
    <t>Налог на имущество предприятий</t>
  </si>
  <si>
    <t>Субсидии бюджетам субъектов Российской Федерации на мероприятия федеральной целевой программы "Развитие водохозяйственного комплекса Российской Федерации в 2012 - 2020 годах"</t>
  </si>
  <si>
    <t>00020405099130000150</t>
  </si>
  <si>
    <t>00011301995130000130</t>
  </si>
  <si>
    <t>Субвенции бюджетам на улучшение экологического состояния гидрографической сети</t>
  </si>
  <si>
    <t>00010502010020000110</t>
  </si>
  <si>
    <t>ДОХОДЫ ОТ ПРОДАЖИ МАТЕРИАЛЬНЫХ И НЕМАТЕРИАЛЬНЫХ АКТИВОВ</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</si>
  <si>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</si>
  <si>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</si>
  <si>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</si>
  <si>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поселений)</t>
  </si>
  <si>
    <t>00020245161020000150</t>
  </si>
  <si>
    <t>00020249001020000150</t>
  </si>
  <si>
    <t>Субсидии бюджетам на реализацию мероприятий в сфере реабилитации и абилитации инвалидов</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</si>
  <si>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</si>
  <si>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</si>
  <si>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00011610061050000140</t>
  </si>
  <si>
    <t>Субсидия бюджетам на поддержку отрасли культуры</t>
  </si>
  <si>
    <t>00011705000000000180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</si>
  <si>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</si>
  <si>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00020405020050000150</t>
  </si>
  <si>
    <t>00020245196020000150</t>
  </si>
  <si>
    <t>Прочие местные налоги и сборы, мобилизуемые на территориях городских округов</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</si>
  <si>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</si>
  <si>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00011402050130000410</t>
  </si>
  <si>
    <t>00011601123010000140</t>
  </si>
  <si>
    <t>Платежи в целях возмещения причиненного ущерба (убытков)</t>
  </si>
  <si>
    <t>Прочие безвозмездные поступления от негосударственных организаций в бюджеты городских поселений</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</si>
  <si>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</si>
  <si>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00011103000000000120</t>
  </si>
  <si>
    <t>Доходы бюджетов городских округов от возврата автономными учреждениями остатков субсидий прошлых лет</t>
  </si>
  <si>
    <t>Дотации бюджетам субъектов Российской Федерации на поддержку мер по обеспечению сбалансированности бюджетов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</si>
  <si>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</si>
  <si>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00021935900020000150</t>
  </si>
  <si>
    <t>Доходы от возмещения ущерба при возникновении страховых случаев</t>
  </si>
  <si>
    <t>00011301400010000130</t>
  </si>
  <si>
    <t>Безвозмездные поступления от государственных (муниципальных) организаций в бюджеты субъектов Российской Федерации</t>
  </si>
  <si>
    <t>00021825021020000150</t>
  </si>
  <si>
    <t>Доходы бюджетов муниципальных районов от возврата автономными учреждениями остатков субсидий прошлых лет</t>
  </si>
  <si>
    <t>00020225404000000150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</si>
  <si>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</si>
  <si>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00011402020020000440</t>
  </si>
  <si>
    <t>00020235280000000150</t>
  </si>
  <si>
    <t>00020400000000000000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</si>
  <si>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</si>
  <si>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00020225086020000150</t>
  </si>
  <si>
    <t>00020705030050000150</t>
  </si>
  <si>
    <t>00020225511020000150</t>
  </si>
  <si>
    <t>00011406300000000430</t>
  </si>
  <si>
    <t>00011406025050000430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</si>
  <si>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</si>
  <si>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</si>
  <si>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00011603010010000140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</si>
  <si>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</si>
  <si>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Субсидии бюджетам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</si>
  <si>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</si>
  <si>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00011204010000000120</t>
  </si>
  <si>
    <t>00011201000010000120</t>
  </si>
  <si>
    <t>00020225480000000150</t>
  </si>
  <si>
    <t>00010300000000000000</t>
  </si>
  <si>
    <t>00020245418020000150</t>
  </si>
  <si>
    <t>Налог с имущества, переходящего в порядке наследования или дарения</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</si>
  <si>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</si>
  <si>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</si>
  <si>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</si>
  <si>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00020225008020000150</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</si>
  <si>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</si>
  <si>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00020225187000000150</t>
  </si>
  <si>
    <t>Налог на прибыль организаций, зачисляемый в бюджеты бюджетной системы Российской Федерации по соответствующим ставкам</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</si>
  <si>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</si>
  <si>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</si>
  <si>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00021805030050000150</t>
  </si>
  <si>
    <t>Возврат остатков субсидий на поддержку экономически значимых региональных программ по развитию мясного скотоводства из бюджетов субъектов Российской Федерации</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</si>
  <si>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</si>
  <si>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00020225294020000150</t>
  </si>
  <si>
    <t>00011649000000000140</t>
  </si>
  <si>
    <t>Субсидии бюджетам на реализацию программ формирования современной городской среды</t>
  </si>
  <si>
    <t>00010601000000000110</t>
  </si>
  <si>
    <t>00010604011020000110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</si>
  <si>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</si>
  <si>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Невыясненные поступления, зачисляемые в бюджеты городских округов</t>
  </si>
  <si>
    <t>Денежные взыскания (штрафы) за нарушение водного законодательства, установленное на водных объектах, находящихся в федеральной собственности, налагаемые исполнительными органами государственной власти субъектов Российской Федерации</t>
  </si>
  <si>
    <t>Код классификации</t>
  </si>
  <si>
    <t>Наименование показателя</t>
  </si>
  <si>
    <t>Областной бюджет</t>
  </si>
  <si>
    <t>Утверждено на 2020 год, тыс.руб.</t>
  </si>
  <si>
    <t xml:space="preserve">Процент исполнения </t>
  </si>
  <si>
    <t xml:space="preserve">Уровень изменений по сравне-нию с соответст-вующим периодом 2019 года, % </t>
  </si>
  <si>
    <t xml:space="preserve">Уровень изменений по сравне-нию с соответст-вующим периодом 2019 года,% </t>
  </si>
  <si>
    <t>Исполнено на 1 октября 2020 года, тыс.руб.</t>
  </si>
  <si>
    <t>Исполнено на 1 октября 2019 года, тыс.руб.</t>
  </si>
  <si>
    <t>Исполнено за сентябрь 2020 года, тыс.руб.</t>
  </si>
  <si>
    <t>Отчет об исполнении  консолидированного и областного бюджетов Ивановской области по состоянию на 1 октября 2020 года</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</si>
  <si>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</si>
  <si>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</si>
  <si>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</si>
  <si>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</si>
  <si>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</si>
  <si>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</si>
  <si>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</si>
  <si>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</si>
  <si>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</si>
  <si>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</si>
  <si>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</si>
  <si>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</si>
  <si>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</si>
  <si>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</si>
  <si>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0111</t>
  </si>
  <si>
    <t>Резервные фонды</t>
  </si>
  <si>
    <t>0112</t>
  </si>
  <si>
    <t>Прикладные научные исследования в области общегосударственных вопросов</t>
  </si>
  <si>
    <t>0113</t>
  </si>
  <si>
    <t>Другие общегосударственные вопросы</t>
  </si>
  <si>
    <t>0200</t>
  </si>
  <si>
    <t>НАЦИОНАЛЬНАЯ ОБОРОНА</t>
  </si>
  <si>
    <t>0203</t>
  </si>
  <si>
    <t>Мобилизационная и вневойсковая подготовка</t>
  </si>
  <si>
    <t>0300</t>
  </si>
  <si>
    <t>НАЦИОНАЛЬНАЯ БЕЗОПАСНОСТЬ И ПРАВООХРАНИТЕЛЬНАЯ ДЕЯТЕЛЬНОСТЬ</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</si>
  <si>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</si>
  <si>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</si>
  <si>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</si>
  <si>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</si>
  <si>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</si>
  <si>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</si>
  <si>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</si>
  <si>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</si>
  <si>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</si>
  <si>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</si>
  <si>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0401</t>
  </si>
  <si>
    <t>Общеэкономические вопросы</t>
  </si>
  <si>
    <t>0405</t>
  </si>
  <si>
    <t>Сельское хозяйство и рыболовство</t>
  </si>
  <si>
    <t>0406</t>
  </si>
  <si>
    <t>Водное хозяйство</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</si>
  <si>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</si>
  <si>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</si>
  <si>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</si>
  <si>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</si>
  <si>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</si>
  <si>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</si>
  <si>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</si>
  <si>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</si>
  <si>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</si>
  <si>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</si>
  <si>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</si>
  <si>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</si>
  <si>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</si>
  <si>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</si>
  <si>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</si>
  <si>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</si>
  <si>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</si>
  <si>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</si>
  <si>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0505</t>
  </si>
  <si>
    <t>Другие вопросы в области жилищно-коммунального хозяйства</t>
  </si>
  <si>
    <t>0600</t>
  </si>
  <si>
    <t>ОХРАНА ОКРУЖАЮЩЕЙ СРЕДЫ</t>
  </si>
  <si>
    <t>0602</t>
  </si>
  <si>
    <t>Сбор, удаление отходов и очистка сточных вод</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</si>
  <si>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</si>
  <si>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</si>
  <si>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</si>
  <si>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</si>
  <si>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</si>
  <si>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</si>
  <si>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</si>
  <si>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</si>
  <si>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</si>
  <si>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</si>
  <si>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</si>
  <si>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</si>
  <si>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</si>
  <si>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</si>
  <si>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</si>
  <si>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</si>
  <si>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0707</t>
  </si>
  <si>
    <t>Молодежная политика</t>
  </si>
  <si>
    <t>0709</t>
  </si>
  <si>
    <t>Другие вопросы в области образования</t>
  </si>
  <si>
    <t>0800</t>
  </si>
  <si>
    <t>КУЛЬТУРА, КИНЕМАТОГРАФИЯ</t>
  </si>
  <si>
    <t>0801</t>
  </si>
  <si>
    <t>Культура</t>
  </si>
  <si>
    <t>0802</t>
  </si>
  <si>
    <t>Кинематография</t>
  </si>
  <si>
    <t>0804</t>
  </si>
  <si>
    <t>Другие вопросы в области культуры, кинематографии</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</si>
  <si>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</si>
  <si>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</si>
  <si>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</si>
  <si>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</si>
  <si>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</si>
  <si>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</si>
  <si>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</si>
  <si>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</si>
  <si>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</si>
  <si>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</si>
  <si>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</si>
  <si>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</si>
  <si>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0907</t>
  </si>
  <si>
    <t>Санитарно-эпидемиологическое благополучие</t>
  </si>
  <si>
    <t>0909</t>
  </si>
  <si>
    <t>Другие вопросы в области здравоохранения</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</si>
  <si>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</si>
  <si>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</si>
  <si>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</si>
  <si>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</si>
  <si>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</si>
  <si>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</si>
  <si>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</si>
  <si>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</si>
  <si>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</si>
  <si>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</si>
  <si>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</si>
  <si>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</si>
  <si>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</si>
  <si>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</si>
  <si>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</si>
  <si>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</si>
  <si>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</si>
  <si>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</si>
  <si>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1103</t>
  </si>
  <si>
    <t>Спорт высших достижений</t>
  </si>
  <si>
    <t>1105</t>
  </si>
  <si>
    <t>Другие вопросы в области физической культуры и спорта</t>
  </si>
  <si>
    <t>1200</t>
  </si>
  <si>
    <t>СРЕДСТВА МАССОВОЙ ИНФОРМАЦИИ</t>
  </si>
  <si>
    <t>1201</t>
  </si>
  <si>
    <t>Телевидение и радиовещание</t>
  </si>
  <si>
    <t>1202</t>
  </si>
  <si>
    <t>Периодическая печать и издательства</t>
  </si>
  <si>
    <t>1204</t>
  </si>
  <si>
    <t>Другие вопросы в области средств массовой информации</t>
  </si>
  <si>
    <t>1300</t>
  </si>
  <si>
    <t>ОБСЛУЖИВАНИЕ ГОСУДАРСТВЕННОГО (МУНИЦИПАЛЬНОГО) ДОЛГА</t>
  </si>
  <si>
    <t>ОБСЛУЖИВАНИЕ ГОСУДАРСТВЕННОГО И МУНИЦИПАЛЬНОГО ДОЛГА</t>
  </si>
  <si>
    <t>1301</t>
  </si>
  <si>
    <t>Обслуживание государственного (муниципального) внутреннего долга</t>
  </si>
  <si>
    <t>Обслуживание государственного внутреннего и муниципального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</si>
  <si>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</si>
  <si>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</si>
  <si>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</si>
  <si>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</si>
  <si>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1402</t>
  </si>
  <si>
    <t>Иные дотации</t>
  </si>
  <si>
    <t>9600</t>
  </si>
  <si>
    <t>Расходы - всего</t>
  </si>
  <si>
    <t>7900</t>
  </si>
  <si>
    <t>Результат исполнения бюджета (дефицит / профицит)</t>
  </si>
  <si>
    <t>Заработная плата с начислениями</t>
  </si>
  <si>
    <t>Удельный вес заработной платы с начислениями в общей сумме расходов</t>
  </si>
  <si>
    <t xml:space="preserve"> Справочно:  </t>
  </si>
  <si>
    <t xml:space="preserve"> </t>
  </si>
  <si>
    <t xml:space="preserve">  предельно допустимый уровень дефицита</t>
  </si>
  <si>
    <t>Государственный внутренний долг субъекта Российской Федерации</t>
  </si>
  <si>
    <t>Объем государственного долга Ивановской области составил 9749916,78 тыс. руб. и не превысил предельное значение, установленное Законом об областном бюджете в сумме   12903240.62  тыс. руб.</t>
  </si>
  <si>
    <t>Государственные программы</t>
  </si>
  <si>
    <t xml:space="preserve">Удельный вес расходов областного бюджета, формируемых  в рамках государственных программ, в общем объеме расходов бюджета </t>
  </si>
  <si>
    <t>Просроченная кредиторская задолженность</t>
  </si>
  <si>
    <t>ИТОГО</t>
  </si>
  <si>
    <t>ИСТОЧНИКИ ВНУТРЕННЕГО ФИНАНСИРОВАНИЯ ДЕФИЦИТОВ БЮДЖЕТОВ</t>
  </si>
  <si>
    <t>Кредиты кредитных организаций в валюте Российской Федерации</t>
  </si>
  <si>
    <t>Получение кредитов от кредитных организаций в валюте Российской Федерации</t>
  </si>
  <si>
    <t>Погашение кредитов, предоставленных кредитными организациями в валюте Российской Федерации</t>
  </si>
  <si>
    <t>Получение кредитов от кредитных организаций бюджетами субъектов Российской Федерации в валюте Российской Федерации</t>
  </si>
  <si>
    <t>Погашение бюджетами субъектов Российской Федерации кредитов от кредитных организаций в валюте Российской Федерации</t>
  </si>
  <si>
    <t>Получение кредитов от кредитных организаций бюджетами городских округов в валюте Российской Федерации</t>
  </si>
  <si>
    <t>Погашение бюджетами городских округов кредитов от кредитных организаций в валюте Российской Федерации</t>
  </si>
  <si>
    <t>Получение кредитов от кредитных организаций бюджетами муниципальных районов в валюте Российской Федерации</t>
  </si>
  <si>
    <t>Погашение бюджетами муниципальных районов кредитов от кредитных организаций в валюте Российской Федерации</t>
  </si>
  <si>
    <t>Получение кредитов от кредитных организаций бюджетами городских поселений в валюте Российской Федерации</t>
  </si>
  <si>
    <t>Погашение бюджетами городских поселений кредитов от кредитных организаций в валюте Российской Федерации</t>
  </si>
  <si>
    <t>Бюджетные кредиты из других бюджетов бюджетной системы Российской Федерации</t>
  </si>
  <si>
    <t>Бюджетные кредиты от других бюджетов бюджетной системы Российской Федерации</t>
  </si>
  <si>
    <t>Бюджетные кредиты из других бюджетов бюджетной системы Российской Федерации в валюте Российской Федерации</t>
  </si>
  <si>
    <t>Бюджетные кредиты от других бюджетов бюджетной системы Российской Федерации в валюте Российской Федерации</t>
  </si>
  <si>
    <t>Получение бюджетных кредитов из других бюджетов бюджетной системы Российской Федерации в валюте Российской Федерации</t>
  </si>
  <si>
    <t>Получение бюджетных кредитов от других бюджетов бюджетной системы Российской Федерации в валюте Российской Федерации</t>
  </si>
  <si>
    <t>Погашение бюджетных кредитов, полученных из других бюджетов бюджетной системы Российской Федерации в валюте Российской Федерации</t>
  </si>
  <si>
    <t>Погашение бюджетных кредитов, полученных от других бюджетов бюджетной системы Российской Федерации в валюте Российской Федерации</t>
  </si>
  <si>
    <t>Получение кредитов из других бюджетов бюджетной системы Российской Федерации бюджетами субъектов Российской Федерации в валюте Российской Федерации</t>
  </si>
  <si>
    <t>Получение кредитов от других бюджетов бюджетной системы Российской Федерации бюджетами субъектов Российской Федерации в валюте Российской Федерации</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</si>
  <si>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</si>
  <si>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Получение кредитов из других бюджетов бюджетной системы Российской Федерации бюджетами городских округов в валюте Российской Федерации</t>
  </si>
  <si>
    <t>Получение кредитов от других бюджетов бюджетной системы Российской Федерации бюджетами городских округов в валюте Российской Федерации</t>
  </si>
  <si>
    <t>Погашение бюджетами городских округов кредитов из других бюджетов бюджетной системы Российской Федерации в валюте Российской Федерации</t>
  </si>
  <si>
    <t>Погашение бюджетами городских округов кредитов от других бюджетов бюджетной системы Российской Федерации в валюте Российской Федерации</t>
  </si>
  <si>
    <t>Получение кредитов из других бюджетов бюджетной системы Российской Федерации бюджетами муниципальных районов в валюте Российской Федерации</t>
  </si>
  <si>
    <t>Погашение бюджетами муниципальных районов кредитов из других бюджетов бюджетной системы Российской Федерации в валюте Российской Федерации</t>
  </si>
  <si>
    <t>Получение кредитов из других бюджетов бюджетной системы Российской Федерации бюджетами сельских поселений в валюте Российской Федерации</t>
  </si>
  <si>
    <t>Погашение бюджетами сельских поселений кредитов из других бюджетов бюджетной системы Российской Федерации в валюте Российской Федерации</t>
  </si>
  <si>
    <t>Иные источники внутреннего финансирования дефицитов бюджетов</t>
  </si>
  <si>
    <t>Акции и иные формы участия в капитале, находящиеся в государственной и муниципальной собственности</t>
  </si>
  <si>
    <t>Средства от продажи акций и иных форм участия в капитале, находящихся в государственной и муниципальной собственности</t>
  </si>
  <si>
    <t>Средства от продажи акций и иных форм участия в капитале, находящихся в собственности муниципальных районов</t>
  </si>
  <si>
    <t>Средства от продажи акций и иных форм участия в капитале, находящихся в собственности сельских поселений</t>
  </si>
  <si>
    <t>Бюджетные кредиты, предоставленные внутри страны в валюте Российской Федерации</t>
  </si>
  <si>
    <t>Предоставление бюджетных кредитов внутри страны в валюте Российской Федерации</t>
  </si>
  <si>
    <t>Возврат бюджетных кредитов, предоставленных внутри страны в валюте Российской Федерации</t>
  </si>
  <si>
    <t>Возврат бюджетных кредитов, предоставленных юридическим лицам в валюте Российской Федерации</t>
  </si>
  <si>
    <t>Возврат бюджетных кредитов, предоставленных юридическим лицам из бюджетов субъектов Российской Федерации в валюте Российской Федерации</t>
  </si>
  <si>
    <t>Предоставление бюджетных кредитов другим бюджетам бюджетной системы Российской Федерации в валюте Российской Федерации</t>
  </si>
  <si>
    <t>Возврат бюджетных кредитов, предоставленных другим бюджетам бюджетной системы Российской Федерации в валюте Российской Федерации</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</si>
  <si>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</si>
  <si>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</si>
  <si>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</si>
  <si>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</si>
  <si>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Операции по управлению остатками средств на единых счетах бюджетов</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</si>
  <si>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</si>
  <si>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Увеличение финансовых активов в собственности субъектов Российской Федерации за счет средств организаций, учредителями которых являются субъекты Российской Федерации и лицевые счета которым открыты в территориальных органах Федерального казначейства или в финансовых органах субъектов Российской Федерации в соответствии с законодательством Российской Федерации</t>
  </si>
  <si>
    <t>Увеличение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</si>
  <si>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Изменение остатков средств</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</si>
  <si>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</si>
  <si>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</si>
  <si>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</si>
  <si>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</si>
  <si>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Увеличение прочих остатков денежных средств бюджетов субъектов Российской Федерации</t>
  </si>
  <si>
    <t>Увеличение прочих остатков денежных средств бюджетов городских округов</t>
  </si>
  <si>
    <t>Увеличение прочих остатков денежных средств бюджетов муниципальных районов</t>
  </si>
  <si>
    <t>Увеличение прочих остатков денежных средств бюджетов сельских поселений</t>
  </si>
  <si>
    <t>Увеличение прочих остатков денежных средств бюджетов городских поселений</t>
  </si>
  <si>
    <t>Уменьшение остатков средств бюджетов</t>
  </si>
  <si>
    <t>Уменьшение прочих остатков средств бюджетов</t>
  </si>
  <si>
    <t>Уменьшение прочих остатков денежных средств бюджетов</t>
  </si>
  <si>
    <t>Уменьшение прочих остатков денежных средств бюджетов субъектов Российской Федерации</t>
  </si>
  <si>
    <t>Уменьшение прочих остатков денежных средств бюджетов городских округов</t>
  </si>
  <si>
    <t>Уменьшение прочих остатков денежных средств бюджетов муниципальных районов</t>
  </si>
  <si>
    <t>Уменьшение прочих остатков денежных средств бюджетов сельских поселений</t>
  </si>
  <si>
    <t>Уменьшение прочих остатков денежных средств бюджетов городских поселений</t>
  </si>
  <si>
    <t>50000090000000000000000</t>
  </si>
  <si>
    <t>52000001000000000000000</t>
  </si>
  <si>
    <t>52000001020000000000000</t>
  </si>
  <si>
    <t>52000001020000000000700</t>
  </si>
  <si>
    <t>52000001020000000000800</t>
  </si>
  <si>
    <t>52000001020000020000710</t>
  </si>
  <si>
    <t>52000001020000020000810</t>
  </si>
  <si>
    <t>52000001020000040000710</t>
  </si>
  <si>
    <t>52000001020000040000810</t>
  </si>
  <si>
    <t>52000001020000050000710</t>
  </si>
  <si>
    <t>52000001020000050000810</t>
  </si>
  <si>
    <t>52000001020000130000710</t>
  </si>
  <si>
    <t>52000001020000130000810</t>
  </si>
  <si>
    <t>52000001030000000000000</t>
  </si>
  <si>
    <t>52000001030100000000000</t>
  </si>
  <si>
    <t>52000001030100000000700</t>
  </si>
  <si>
    <t>52000001030100000000800</t>
  </si>
  <si>
    <t>52000001030100020000710</t>
  </si>
  <si>
    <t>52000001030100020000810</t>
  </si>
  <si>
    <t>52000001030100040000710</t>
  </si>
  <si>
    <t>52000001030100040000810</t>
  </si>
  <si>
    <t>52000001030100050000710</t>
  </si>
  <si>
    <t>52000001030100050000810</t>
  </si>
  <si>
    <t>52000001030100100000710</t>
  </si>
  <si>
    <t>52000001030100100000810</t>
  </si>
  <si>
    <t>52000001060000000000000</t>
  </si>
  <si>
    <t>52000001060100000000000</t>
  </si>
  <si>
    <t>52000001060100000000630</t>
  </si>
  <si>
    <t>52000001060100050000630</t>
  </si>
  <si>
    <t>52000001060100100000630</t>
  </si>
  <si>
    <t>52000001060500000000000</t>
  </si>
  <si>
    <t>52000001060500000000500</t>
  </si>
  <si>
    <t>52000001060500000000600</t>
  </si>
  <si>
    <t>52000001060501000000600</t>
  </si>
  <si>
    <t>52000001060501020000640</t>
  </si>
  <si>
    <t>52000001060502000000500</t>
  </si>
  <si>
    <t>52000001060502000000600</t>
  </si>
  <si>
    <t>52000001060502020000540</t>
  </si>
  <si>
    <t>52000001060502020000640</t>
  </si>
  <si>
    <t>52000001060502050000540</t>
  </si>
  <si>
    <t>52000001060502050000640</t>
  </si>
  <si>
    <t>52000001061000000000000</t>
  </si>
  <si>
    <t>52000001061002000000500</t>
  </si>
  <si>
    <t>52000001061002020000550</t>
  </si>
  <si>
    <t>52000001061002040000550</t>
  </si>
  <si>
    <t>70000001000000000000000</t>
  </si>
  <si>
    <t>70000001050000000000000</t>
  </si>
  <si>
    <t>71000001050000000000500</t>
  </si>
  <si>
    <t>71000001050200000000500</t>
  </si>
  <si>
    <t>71000001050201000000510</t>
  </si>
  <si>
    <t>71000001050201020000510</t>
  </si>
  <si>
    <t>71000001050201040000510</t>
  </si>
  <si>
    <t>71000001050201050000510</t>
  </si>
  <si>
    <t>71000001050201100000510</t>
  </si>
  <si>
    <t>71000001050201130000510</t>
  </si>
  <si>
    <t>72000001050000000000600</t>
  </si>
  <si>
    <t>72000001050200000000600</t>
  </si>
  <si>
    <t>72000001050201000000610</t>
  </si>
  <si>
    <t>72000001050201020000610</t>
  </si>
  <si>
    <t>72000001050201040000610</t>
  </si>
  <si>
    <t>72000001050201050000610</t>
  </si>
  <si>
    <t>72000001050201100000610</t>
  </si>
  <si>
    <t>72000001050201130000610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</si>
</sst>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quot;р.&quot;_-;\-* #,##0.00&quot;р.&quot;_-;_-* &quot;-&quot;??&quot;р.&quot;_-;_-@_-"/>
  </numFmts>
  <fonts count="4" x14ac:knownFonts="1">
    <font>
      <sz val="10"/>
      <color theme="1"/>
      <name val="Arial"/>
    </font>
    <font>
      <sz val="10"/>
      <color theme="1"/>
      <name val="Times New Roman"/>
      <family val="1"/>
      <charset val="204"/>
    </font>
    <font>
      <sz val="10"/>
      <name val="Arial Cyr"/>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2" fillId="0" borderId="0" applyFont="0" applyFill="0" applyBorder="0" applyAlignment="0" applyProtection="0"/>
    <xf numFmtId="164" fontId="2" fillId="0" borderId="0" applyFont="0" applyFill="0" applyBorder="0" applyAlignment="0" applyProtection="0"/>
  </cellStyleXfs>
  <cellXfs count="18">
    <xf numFmtId="0" fontId="0" fillId="0" borderId="0" xfId="0"/>
    <xf numFmtId="0" fontId="1" fillId="0" borderId="0" xfId="0" applyFont="1"/>
    <xf numFmtId="9" fontId="3" fillId="2" borderId="1" xfId="1" applyFont="1" applyFill="1" applyBorder="1" applyAlignment="1">
      <alignment horizontal="center" vertical="center" wrapText="1"/>
    </xf>
    <xf numFmtId="164" fontId="3" fillId="2" borderId="1" xfId="2" applyFont="1" applyFill="1" applyBorder="1" applyAlignment="1">
      <alignment horizontal="center" vertical="center" wrapText="1"/>
    </xf>
    <xf numFmtId="49" fontId="1" fillId="2" borderId="1" xfId="0" applyNumberFormat="1" applyFont="1" applyFill="1" applyBorder="1" applyAlignment="1">
      <alignment horizontal="center" vertical="center" wrapText="1" shrinkToFit="1"/>
    </xf>
    <xf numFmtId="49" fontId="1" fillId="0" borderId="1" xfId="0" applyNumberFormat="1" applyFont="1" applyBorder="1" applyAlignment="1">
      <alignment wrapText="1" shrinkToFit="1"/>
    </xf>
    <xf numFmtId="4" fontId="1" fillId="0" borderId="1" xfId="0" applyNumberFormat="1" applyFont="1" applyBorder="1"/>
    <xf numFmtId="4" fontId="1" fillId="2" borderId="1" xfId="0" applyNumberFormat="1" applyFont="1" applyFill="1" applyBorder="1" applyAlignment="1"/>
    <xf numFmtId="4" fontId="1" fillId="2" borderId="1" xfId="0" applyNumberFormat="1" applyFont="1" applyFill="1" applyBorder="1"/>
    <xf numFmtId="49" fontId="1" fillId="2" borderId="1" xfId="0" applyNumberFormat="1" applyFont="1" applyFill="1" applyBorder="1" applyAlignment="1">
      <alignment wrapText="1" shrinkToFit="1"/>
    </xf>
    <xf numFmtId="0" fontId="1" fillId="2" borderId="0" xfId="0" applyFont="1" applyFill="1"/>
    <xf numFmtId="0" fontId="1" fillId="2" borderId="1" xfId="0" applyFont="1" applyFill="1" applyBorder="1" applyAlignment="1">
      <alignment wrapText="1"/>
    </xf>
    <xf numFmtId="0" fontId="1" fillId="2" borderId="1" xfId="0" applyFont="1" applyFill="1" applyBorder="1" applyAlignment="1"/>
    <xf numFmtId="0" fontId="1" fillId="0" borderId="0" xfId="0" applyFont="1" applyAlignment="1">
      <alignment horizontal="center"/>
    </xf>
    <xf numFmtId="0" fontId="1" fillId="0" borderId="2" xfId="0" applyFont="1" applyBorder="1" applyAlignment="1">
      <alignment horizontal="center"/>
    </xf>
    <xf numFmtId="49" fontId="1" fillId="2" borderId="1" xfId="0" applyNumberFormat="1" applyFont="1" applyFill="1" applyBorder="1" applyAlignment="1">
      <alignment horizontal="center" vertical="center" wrapText="1" shrinkToFit="1"/>
    </xf>
    <xf numFmtId="2" fontId="3" fillId="2" borderId="1" xfId="1" applyNumberFormat="1" applyFont="1" applyFill="1" applyBorder="1" applyAlignment="1">
      <alignment horizontal="center" vertical="center" wrapText="1"/>
    </xf>
    <xf numFmtId="9" fontId="3" fillId="2" borderId="1" xfId="1" applyFont="1" applyFill="1" applyBorder="1" applyAlignment="1">
      <alignment horizontal="center" vertical="center" wrapText="1"/>
    </xf>
  </cellXfs>
  <cellStyles count="3">
    <cellStyle name="Денежный 2" xfId="2"/>
    <cellStyle name="Обычный" xfId="0" builtinId="0"/>
    <cellStyle name="Процент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94"/>
  <sheetViews>
    <sheetView tabSelected="1" workbookViewId="0">
      <selection activeCell="A3" sqref="A3:M3"/>
    </sheetView>
  </sheetViews>
  <sheetFormatPr defaultRowHeight="12.75" x14ac:dyDescent="0.2"/>
  <cols>
    <col min="1" max="1" width="21.42578125" style="1" bestFit="1" customWidth="1"/>
    <col min="2" max="2" width="68.85546875" style="1" customWidth="1"/>
    <col min="3" max="4" width="12.7109375" style="1" bestFit="1" customWidth="1"/>
    <col min="5" max="5" width="10.42578125" style="1" bestFit="1" customWidth="1"/>
    <col min="6" max="6" width="12.7109375" style="1" bestFit="1" customWidth="1"/>
    <col min="7" max="7" width="10.42578125" style="1" bestFit="1" customWidth="1"/>
    <col min="8" max="9" width="12.7109375" style="1" bestFit="1" customWidth="1"/>
    <col min="10" max="10" width="10.42578125" style="1" bestFit="1" customWidth="1"/>
    <col min="11" max="11" width="12.7109375" style="1" bestFit="1" customWidth="1"/>
    <col min="12" max="12" width="10.42578125" style="1" bestFit="1" customWidth="1"/>
    <col min="13" max="13" width="12.7109375" style="1" bestFit="1" customWidth="1"/>
  </cols>
  <sheetData>
    <row r="2" spans="1:13" x14ac:dyDescent="0.2">
      <c r="B2" s="13"/>
      <c r="C2" s="13"/>
      <c r="D2" s="13"/>
      <c r="E2" s="13"/>
      <c r="F2" s="13"/>
      <c r="G2" s="13"/>
    </row>
    <row r="3" spans="1:13" x14ac:dyDescent="0.2">
      <c r="A3" s="14" t="s">
        <v>1737</v>
      </c>
      <c r="B3" s="14"/>
      <c r="C3" s="14"/>
      <c r="D3" s="14"/>
      <c r="E3" s="14"/>
      <c r="F3" s="14"/>
      <c r="G3" s="14"/>
      <c r="H3" s="14"/>
      <c r="I3" s="14"/>
      <c r="J3" s="14"/>
      <c r="K3" s="14"/>
      <c r="L3" s="14"/>
      <c r="M3" s="14"/>
    </row>
    <row r="4" spans="1:13" x14ac:dyDescent="0.2">
      <c r="A4" s="15" t="s">
        <v>1727</v>
      </c>
      <c r="B4" s="15" t="s">
        <v>1728</v>
      </c>
      <c r="C4" s="16" t="s">
        <v>99</v>
      </c>
      <c r="D4" s="16"/>
      <c r="E4" s="16"/>
      <c r="F4" s="16"/>
      <c r="G4" s="16"/>
      <c r="H4" s="17" t="s">
        <v>1729</v>
      </c>
      <c r="I4" s="17"/>
      <c r="J4" s="17"/>
      <c r="K4" s="17"/>
      <c r="L4" s="17"/>
      <c r="M4" s="17"/>
    </row>
    <row r="5" spans="1:13" ht="114.75" x14ac:dyDescent="0.2">
      <c r="A5" s="15"/>
      <c r="B5" s="15"/>
      <c r="C5" s="2" t="s">
        <v>1730</v>
      </c>
      <c r="D5" s="3" t="s">
        <v>1734</v>
      </c>
      <c r="E5" s="2" t="s">
        <v>1731</v>
      </c>
      <c r="F5" s="4" t="s">
        <v>1735</v>
      </c>
      <c r="G5" s="2" t="s">
        <v>1732</v>
      </c>
      <c r="H5" s="2" t="s">
        <v>1730</v>
      </c>
      <c r="I5" s="3" t="s">
        <v>1734</v>
      </c>
      <c r="J5" s="2" t="s">
        <v>1731</v>
      </c>
      <c r="K5" s="3" t="s">
        <v>1735</v>
      </c>
      <c r="L5" s="2" t="s">
        <v>1733</v>
      </c>
      <c r="M5" s="2" t="s">
        <v>1736</v>
      </c>
    </row>
    <row r="6" spans="1:13" x14ac:dyDescent="0.2">
      <c r="A6" s="5" t="s">
        <v>625</v>
      </c>
      <c r="B6" s="5" t="s">
        <v>1266</v>
      </c>
      <c r="C6" s="6">
        <v>56010151.429690003</v>
      </c>
      <c r="D6" s="6">
        <v>43134547.278159998</v>
      </c>
      <c r="E6" s="6">
        <f>IF(C6=0," ",IF(D6/C6*100&gt;200,"свыше 200",IF(D6/C6&gt;0,D6/C6*100,"")))</f>
        <v>77.012016888237028</v>
      </c>
      <c r="F6" s="6">
        <v>34743603.06481</v>
      </c>
      <c r="G6" s="6">
        <f>IF(F6=0," ",IF(D6/F6*100&gt;200,"свыше 200",IF(D6/F6&gt;0,D6/F6*100,"")))</f>
        <v>124.15104788555666</v>
      </c>
      <c r="H6" s="6">
        <v>48573767.911470003</v>
      </c>
      <c r="I6" s="6">
        <v>38432523.104170002</v>
      </c>
      <c r="J6" s="6">
        <f>IF(H6=0," ",IF(I6/H6*100&gt;200,"свыше 200",IF(I6/H6&gt;0,I6/H6*100,"")))</f>
        <v>79.121972119224267</v>
      </c>
      <c r="K6" s="6">
        <v>29848089.024640001</v>
      </c>
      <c r="L6" s="6">
        <f>IF(K6=0," ",IF(I6/K6*100&gt;200,"свыше 200",IF(I6/K6&gt;0,I6/K6*100,"")))</f>
        <v>128.76041435163046</v>
      </c>
      <c r="M6" s="6">
        <v>4630170.0789300054</v>
      </c>
    </row>
    <row r="7" spans="1:13" x14ac:dyDescent="0.2">
      <c r="A7" s="5" t="s">
        <v>190</v>
      </c>
      <c r="B7" s="5" t="s">
        <v>813</v>
      </c>
      <c r="C7" s="6">
        <v>30958756.321570002</v>
      </c>
      <c r="D7" s="6">
        <v>20772442.560940001</v>
      </c>
      <c r="E7" s="6">
        <f t="shared" ref="E7:E70" si="0">IF(C7=0," ",IF(D7/C7*100&gt;200,"свыше 200",IF(D7/C7&gt;0,D7/C7*100,"")))</f>
        <v>67.097148041658073</v>
      </c>
      <c r="F7" s="6">
        <v>20712387.74653</v>
      </c>
      <c r="G7" s="6">
        <f t="shared" ref="G7:G70" si="1">IF(F7=0," ",IF(D7/F7*100&gt;200,"свыше 200",IF(D7/F7&gt;0,D7/F7*100,"")))</f>
        <v>100.28994636033724</v>
      </c>
      <c r="H7" s="6">
        <v>23581274.13002</v>
      </c>
      <c r="I7" s="6">
        <v>16059499.95909</v>
      </c>
      <c r="J7" s="6">
        <f t="shared" ref="J7:J70" si="2">IF(H7=0," ",IF(I7/H7*100&gt;200,"свыше 200",IF(I7/H7&gt;0,I7/H7*100,"")))</f>
        <v>68.102766078468804</v>
      </c>
      <c r="K7" s="6">
        <v>15804775.438239999</v>
      </c>
      <c r="L7" s="6">
        <f t="shared" ref="L7:L70" si="3">IF(K7=0," ",IF(I7/K7*100&gt;200,"свыше 200",IF(I7/K7&gt;0,I7/K7*100,"")))</f>
        <v>101.61169338878229</v>
      </c>
      <c r="M7" s="6">
        <v>1672742.53957</v>
      </c>
    </row>
    <row r="8" spans="1:13" x14ac:dyDescent="0.2">
      <c r="A8" s="5" t="s">
        <v>1298</v>
      </c>
      <c r="B8" s="5" t="s">
        <v>259</v>
      </c>
      <c r="C8" s="6">
        <v>17111024.861280002</v>
      </c>
      <c r="D8" s="6">
        <v>11575937.54659</v>
      </c>
      <c r="E8" s="6">
        <f t="shared" si="0"/>
        <v>67.651924069053422</v>
      </c>
      <c r="F8" s="6">
        <v>11650633.85107</v>
      </c>
      <c r="G8" s="6">
        <f t="shared" si="1"/>
        <v>99.358864887225522</v>
      </c>
      <c r="H8" s="6">
        <v>12822642</v>
      </c>
      <c r="I8" s="6">
        <v>8588268.6490000002</v>
      </c>
      <c r="J8" s="6">
        <f t="shared" si="2"/>
        <v>66.977372128146456</v>
      </c>
      <c r="K8" s="6">
        <v>8834279.5668100007</v>
      </c>
      <c r="L8" s="6">
        <f t="shared" si="3"/>
        <v>97.215269044300427</v>
      </c>
      <c r="M8" s="6">
        <v>991516.14443000033</v>
      </c>
    </row>
    <row r="9" spans="1:13" x14ac:dyDescent="0.2">
      <c r="A9" s="5" t="s">
        <v>820</v>
      </c>
      <c r="B9" s="5" t="s">
        <v>1229</v>
      </c>
      <c r="C9" s="6">
        <v>5058052</v>
      </c>
      <c r="D9" s="6">
        <v>3192926.2567199999</v>
      </c>
      <c r="E9" s="6">
        <f t="shared" si="0"/>
        <v>63.125611534242829</v>
      </c>
      <c r="F9" s="6">
        <v>3778667.8587600002</v>
      </c>
      <c r="G9" s="6">
        <f t="shared" si="1"/>
        <v>84.498727489845692</v>
      </c>
      <c r="H9" s="6">
        <v>5058052</v>
      </c>
      <c r="I9" s="6">
        <v>3192926.2567199999</v>
      </c>
      <c r="J9" s="6">
        <f t="shared" si="2"/>
        <v>63.125611534242829</v>
      </c>
      <c r="K9" s="6">
        <v>3778667.8587600002</v>
      </c>
      <c r="L9" s="6">
        <f t="shared" si="3"/>
        <v>84.498727489845692</v>
      </c>
      <c r="M9" s="6">
        <v>366642.65632000007</v>
      </c>
    </row>
    <row r="10" spans="1:13" ht="25.5" x14ac:dyDescent="0.2">
      <c r="A10" s="5" t="s">
        <v>279</v>
      </c>
      <c r="B10" s="5" t="s">
        <v>1713</v>
      </c>
      <c r="C10" s="6">
        <v>5058052</v>
      </c>
      <c r="D10" s="6">
        <v>3192926.2567199999</v>
      </c>
      <c r="E10" s="6">
        <f t="shared" si="0"/>
        <v>63.125611534242829</v>
      </c>
      <c r="F10" s="6">
        <v>3778667.8587600002</v>
      </c>
      <c r="G10" s="6">
        <f t="shared" si="1"/>
        <v>84.498727489845692</v>
      </c>
      <c r="H10" s="6">
        <v>5058052</v>
      </c>
      <c r="I10" s="6">
        <v>3192926.2567199999</v>
      </c>
      <c r="J10" s="6">
        <f t="shared" si="2"/>
        <v>63.125611534242829</v>
      </c>
      <c r="K10" s="6">
        <v>3778667.8587600002</v>
      </c>
      <c r="L10" s="6">
        <f t="shared" si="3"/>
        <v>84.498727489845692</v>
      </c>
      <c r="M10" s="6">
        <v>366642.65632000007</v>
      </c>
    </row>
    <row r="11" spans="1:13" ht="25.5" x14ac:dyDescent="0.2">
      <c r="A11" s="5" t="s">
        <v>1339</v>
      </c>
      <c r="B11" s="5" t="s">
        <v>1105</v>
      </c>
      <c r="C11" s="6">
        <v>4592235</v>
      </c>
      <c r="D11" s="6">
        <v>3013101.5427199998</v>
      </c>
      <c r="E11" s="6">
        <f t="shared" si="0"/>
        <v>65.61296498807225</v>
      </c>
      <c r="F11" s="6">
        <v>3399579.6669299998</v>
      </c>
      <c r="G11" s="6">
        <f t="shared" si="1"/>
        <v>88.63159090020649</v>
      </c>
      <c r="H11" s="6">
        <v>4592235</v>
      </c>
      <c r="I11" s="6">
        <v>3013101.5427199998</v>
      </c>
      <c r="J11" s="6">
        <f t="shared" si="2"/>
        <v>65.61296498807225</v>
      </c>
      <c r="K11" s="6">
        <v>3399579.6669299998</v>
      </c>
      <c r="L11" s="6">
        <f t="shared" si="3"/>
        <v>88.63159090020649</v>
      </c>
      <c r="M11" s="6">
        <v>352856.47031999985</v>
      </c>
    </row>
    <row r="12" spans="1:13" ht="25.5" x14ac:dyDescent="0.2">
      <c r="A12" s="5" t="s">
        <v>1305</v>
      </c>
      <c r="B12" s="5" t="s">
        <v>918</v>
      </c>
      <c r="C12" s="6">
        <v>465817</v>
      </c>
      <c r="D12" s="6">
        <v>179824.71400000001</v>
      </c>
      <c r="E12" s="6">
        <f t="shared" si="0"/>
        <v>38.604154421156807</v>
      </c>
      <c r="F12" s="6">
        <v>379088.19183000003</v>
      </c>
      <c r="G12" s="6">
        <f t="shared" si="1"/>
        <v>47.436115889529312</v>
      </c>
      <c r="H12" s="6">
        <v>465817</v>
      </c>
      <c r="I12" s="6">
        <v>179824.71400000001</v>
      </c>
      <c r="J12" s="6">
        <f t="shared" si="2"/>
        <v>38.604154421156807</v>
      </c>
      <c r="K12" s="6">
        <v>379088.19183000003</v>
      </c>
      <c r="L12" s="6">
        <f t="shared" si="3"/>
        <v>47.436115889529312</v>
      </c>
      <c r="M12" s="6">
        <v>13786.186000000016</v>
      </c>
    </row>
    <row r="13" spans="1:13" x14ac:dyDescent="0.2">
      <c r="A13" s="5" t="s">
        <v>9</v>
      </c>
      <c r="B13" s="5" t="s">
        <v>269</v>
      </c>
      <c r="C13" s="6">
        <v>12052972.86128</v>
      </c>
      <c r="D13" s="6">
        <v>8383011.2898700004</v>
      </c>
      <c r="E13" s="6">
        <f t="shared" si="0"/>
        <v>69.551399363059247</v>
      </c>
      <c r="F13" s="6">
        <v>7871965.9923099997</v>
      </c>
      <c r="G13" s="6">
        <f t="shared" si="1"/>
        <v>106.49196526076501</v>
      </c>
      <c r="H13" s="6">
        <v>7764590</v>
      </c>
      <c r="I13" s="6">
        <v>5395342.3922800003</v>
      </c>
      <c r="J13" s="6">
        <f t="shared" si="2"/>
        <v>69.486507237085277</v>
      </c>
      <c r="K13" s="6">
        <v>5055611.7080499995</v>
      </c>
      <c r="L13" s="6">
        <f t="shared" si="3"/>
        <v>106.71987296194149</v>
      </c>
      <c r="M13" s="6">
        <v>624873.48811000027</v>
      </c>
    </row>
    <row r="14" spans="1:13" ht="51" x14ac:dyDescent="0.2">
      <c r="A14" s="5" t="s">
        <v>241</v>
      </c>
      <c r="B14" s="5" t="s">
        <v>1143</v>
      </c>
      <c r="C14" s="6">
        <v>11697077.64473</v>
      </c>
      <c r="D14" s="6">
        <v>8073401.4090799997</v>
      </c>
      <c r="E14" s="6">
        <f t="shared" si="0"/>
        <v>69.020670412642673</v>
      </c>
      <c r="F14" s="6">
        <v>7591355.4418599997</v>
      </c>
      <c r="G14" s="6">
        <f t="shared" si="1"/>
        <v>106.34993277434907</v>
      </c>
      <c r="H14" s="6">
        <v>7535383</v>
      </c>
      <c r="I14" s="6">
        <v>5196121.4388300003</v>
      </c>
      <c r="J14" s="6">
        <f t="shared" si="2"/>
        <v>68.956301741132478</v>
      </c>
      <c r="K14" s="6">
        <v>4878746.6969600003</v>
      </c>
      <c r="L14" s="6">
        <f t="shared" si="3"/>
        <v>106.50525148329098</v>
      </c>
      <c r="M14" s="6">
        <v>616123.65091999993</v>
      </c>
    </row>
    <row r="15" spans="1:13" ht="76.5" x14ac:dyDescent="0.2">
      <c r="A15" s="5" t="s">
        <v>1489</v>
      </c>
      <c r="B15" s="5" t="s">
        <v>1367</v>
      </c>
      <c r="C15" s="6">
        <v>150189.42006999999</v>
      </c>
      <c r="D15" s="6">
        <v>164487.26066</v>
      </c>
      <c r="E15" s="6">
        <f t="shared" si="0"/>
        <v>109.51987202782732</v>
      </c>
      <c r="F15" s="6">
        <v>117273.31999</v>
      </c>
      <c r="G15" s="6">
        <f t="shared" si="1"/>
        <v>140.25974592859311</v>
      </c>
      <c r="H15" s="6">
        <v>103857</v>
      </c>
      <c r="I15" s="6">
        <v>110646.76402</v>
      </c>
      <c r="J15" s="6">
        <f t="shared" si="2"/>
        <v>106.53760846163476</v>
      </c>
      <c r="K15" s="6">
        <v>79010.835170000006</v>
      </c>
      <c r="L15" s="6">
        <f t="shared" si="3"/>
        <v>140.03998791043281</v>
      </c>
      <c r="M15" s="6">
        <v>2713.4818200000009</v>
      </c>
    </row>
    <row r="16" spans="1:13" ht="25.5" x14ac:dyDescent="0.2">
      <c r="A16" s="5" t="s">
        <v>1023</v>
      </c>
      <c r="B16" s="5" t="s">
        <v>910</v>
      </c>
      <c r="C16" s="6">
        <v>97044.796480000005</v>
      </c>
      <c r="D16" s="6">
        <v>82279.007150000005</v>
      </c>
      <c r="E16" s="6">
        <f t="shared" si="0"/>
        <v>84.784563556642539</v>
      </c>
      <c r="F16" s="6">
        <v>84074.890880000006</v>
      </c>
      <c r="G16" s="6">
        <f t="shared" si="1"/>
        <v>97.863947593386385</v>
      </c>
      <c r="H16" s="6">
        <v>68940</v>
      </c>
      <c r="I16" s="6">
        <v>56473.089330000003</v>
      </c>
      <c r="J16" s="6">
        <f t="shared" si="2"/>
        <v>81.916288555265453</v>
      </c>
      <c r="K16" s="6">
        <v>56388.612979999998</v>
      </c>
      <c r="L16" s="6">
        <f t="shared" si="3"/>
        <v>100.14981100888218</v>
      </c>
      <c r="M16" s="6">
        <v>2735.2133700000049</v>
      </c>
    </row>
    <row r="17" spans="1:13" ht="63.75" x14ac:dyDescent="0.2">
      <c r="A17" s="5" t="s">
        <v>1223</v>
      </c>
      <c r="B17" s="5" t="s">
        <v>1673</v>
      </c>
      <c r="C17" s="6">
        <v>103395</v>
      </c>
      <c r="D17" s="6">
        <v>60126.438540000003</v>
      </c>
      <c r="E17" s="6">
        <f t="shared" si="0"/>
        <v>58.15217229072973</v>
      </c>
      <c r="F17" s="6">
        <v>72088.377590000004</v>
      </c>
      <c r="G17" s="6">
        <f t="shared" si="1"/>
        <v>83.406563651587376</v>
      </c>
      <c r="H17" s="6">
        <v>51744</v>
      </c>
      <c r="I17" s="6">
        <v>30063.219270000001</v>
      </c>
      <c r="J17" s="6">
        <f t="shared" si="2"/>
        <v>58.099913555194803</v>
      </c>
      <c r="K17" s="6">
        <v>36044.188779999997</v>
      </c>
      <c r="L17" s="6">
        <f t="shared" si="3"/>
        <v>83.406563686297517</v>
      </c>
      <c r="M17" s="6">
        <v>3301.1419999999998</v>
      </c>
    </row>
    <row r="18" spans="1:13" ht="38.25" x14ac:dyDescent="0.2">
      <c r="A18" s="5" t="s">
        <v>762</v>
      </c>
      <c r="B18" s="5" t="s">
        <v>744</v>
      </c>
      <c r="C18" s="6">
        <v>5266</v>
      </c>
      <c r="D18" s="6">
        <v>2717.1744399999998</v>
      </c>
      <c r="E18" s="6">
        <f t="shared" si="0"/>
        <v>51.59845119635397</v>
      </c>
      <c r="F18" s="6">
        <v>7173.9619899999998</v>
      </c>
      <c r="G18" s="6">
        <f t="shared" si="1"/>
        <v>37.875506502369966</v>
      </c>
      <c r="H18" s="6">
        <v>4666</v>
      </c>
      <c r="I18" s="6">
        <v>2037.8808300000001</v>
      </c>
      <c r="J18" s="6">
        <f t="shared" si="2"/>
        <v>43.675114230604372</v>
      </c>
      <c r="K18" s="6">
        <v>5421.3741600000003</v>
      </c>
      <c r="L18" s="6">
        <f t="shared" si="3"/>
        <v>37.589746987689928</v>
      </c>
      <c r="M18" s="6"/>
    </row>
    <row r="19" spans="1:13" ht="25.5" x14ac:dyDescent="0.2">
      <c r="A19" s="5" t="s">
        <v>1704</v>
      </c>
      <c r="B19" s="5" t="s">
        <v>222</v>
      </c>
      <c r="C19" s="6">
        <v>4980362.2790599996</v>
      </c>
      <c r="D19" s="6">
        <v>3533372.1200299999</v>
      </c>
      <c r="E19" s="6">
        <f t="shared" si="0"/>
        <v>70.946086289467544</v>
      </c>
      <c r="F19" s="6">
        <v>2969708.8454300002</v>
      </c>
      <c r="G19" s="6">
        <f t="shared" si="1"/>
        <v>118.98042212008106</v>
      </c>
      <c r="H19" s="6">
        <v>4748709.9118100004</v>
      </c>
      <c r="I19" s="6">
        <v>3374796.9460999998</v>
      </c>
      <c r="J19" s="6">
        <f t="shared" si="2"/>
        <v>71.06765855936807</v>
      </c>
      <c r="K19" s="6">
        <v>2800387.8519899999</v>
      </c>
      <c r="L19" s="6">
        <f t="shared" si="3"/>
        <v>120.51176924302879</v>
      </c>
      <c r="M19" s="6">
        <v>411113.4418899999</v>
      </c>
    </row>
    <row r="20" spans="1:13" ht="25.5" x14ac:dyDescent="0.2">
      <c r="A20" s="5" t="s">
        <v>1194</v>
      </c>
      <c r="B20" s="5" t="s">
        <v>523</v>
      </c>
      <c r="C20" s="6">
        <v>4980362.2790599996</v>
      </c>
      <c r="D20" s="6">
        <v>3533372.1200299999</v>
      </c>
      <c r="E20" s="6">
        <f t="shared" si="0"/>
        <v>70.946086289467544</v>
      </c>
      <c r="F20" s="6">
        <v>2969708.8454300002</v>
      </c>
      <c r="G20" s="6">
        <f t="shared" si="1"/>
        <v>118.98042212008106</v>
      </c>
      <c r="H20" s="6">
        <v>4748709.9118100004</v>
      </c>
      <c r="I20" s="6">
        <v>3374796.9460999998</v>
      </c>
      <c r="J20" s="6">
        <f t="shared" si="2"/>
        <v>71.06765855936807</v>
      </c>
      <c r="K20" s="6">
        <v>2800387.8519899999</v>
      </c>
      <c r="L20" s="6">
        <f t="shared" si="3"/>
        <v>120.51176924302879</v>
      </c>
      <c r="M20" s="6">
        <v>411113.4418899999</v>
      </c>
    </row>
    <row r="21" spans="1:13" ht="51" x14ac:dyDescent="0.2">
      <c r="A21" s="5" t="s">
        <v>723</v>
      </c>
      <c r="B21" s="5" t="s">
        <v>898</v>
      </c>
      <c r="C21" s="6"/>
      <c r="D21" s="6"/>
      <c r="E21" s="6" t="str">
        <f t="shared" si="0"/>
        <v xml:space="preserve"> </v>
      </c>
      <c r="F21" s="6">
        <v>41</v>
      </c>
      <c r="G21" s="6" t="str">
        <f t="shared" si="1"/>
        <v/>
      </c>
      <c r="H21" s="6"/>
      <c r="I21" s="6"/>
      <c r="J21" s="6" t="str">
        <f t="shared" si="2"/>
        <v xml:space="preserve"> </v>
      </c>
      <c r="K21" s="6">
        <v>41</v>
      </c>
      <c r="L21" s="6" t="str">
        <f t="shared" si="3"/>
        <v/>
      </c>
      <c r="M21" s="6"/>
    </row>
    <row r="22" spans="1:13" ht="38.25" x14ac:dyDescent="0.2">
      <c r="A22" s="5" t="s">
        <v>1539</v>
      </c>
      <c r="B22" s="5" t="s">
        <v>1283</v>
      </c>
      <c r="C22" s="6"/>
      <c r="D22" s="6"/>
      <c r="E22" s="6" t="str">
        <f t="shared" si="0"/>
        <v xml:space="preserve"> </v>
      </c>
      <c r="F22" s="6">
        <v>41</v>
      </c>
      <c r="G22" s="6" t="str">
        <f t="shared" si="1"/>
        <v/>
      </c>
      <c r="H22" s="6"/>
      <c r="I22" s="6"/>
      <c r="J22" s="6" t="str">
        <f t="shared" si="2"/>
        <v xml:space="preserve"> </v>
      </c>
      <c r="K22" s="6">
        <v>41</v>
      </c>
      <c r="L22" s="6" t="str">
        <f t="shared" si="3"/>
        <v/>
      </c>
      <c r="M22" s="6"/>
    </row>
    <row r="23" spans="1:13" x14ac:dyDescent="0.2">
      <c r="A23" s="5" t="s">
        <v>740</v>
      </c>
      <c r="B23" s="5" t="s">
        <v>573</v>
      </c>
      <c r="C23" s="6">
        <v>1096623</v>
      </c>
      <c r="D23" s="6">
        <v>974071.10921999998</v>
      </c>
      <c r="E23" s="6">
        <f t="shared" si="0"/>
        <v>88.824610574463605</v>
      </c>
      <c r="F23" s="6">
        <v>882285.39468000003</v>
      </c>
      <c r="G23" s="6">
        <f t="shared" si="1"/>
        <v>110.40317737247483</v>
      </c>
      <c r="H23" s="6">
        <v>1096623</v>
      </c>
      <c r="I23" s="6">
        <v>974071.10921999998</v>
      </c>
      <c r="J23" s="6">
        <f t="shared" si="2"/>
        <v>88.824610574463605</v>
      </c>
      <c r="K23" s="6">
        <v>882285.39468000003</v>
      </c>
      <c r="L23" s="6">
        <f t="shared" si="3"/>
        <v>110.40317737247483</v>
      </c>
      <c r="M23" s="6">
        <v>103108.37399999995</v>
      </c>
    </row>
    <row r="24" spans="1:13" ht="89.25" x14ac:dyDescent="0.2">
      <c r="A24" s="5" t="s">
        <v>172</v>
      </c>
      <c r="B24" s="5" t="s">
        <v>805</v>
      </c>
      <c r="C24" s="6">
        <v>654232</v>
      </c>
      <c r="D24" s="6">
        <v>422787.28262000001</v>
      </c>
      <c r="E24" s="6">
        <f t="shared" si="0"/>
        <v>64.623448963058976</v>
      </c>
      <c r="F24" s="6">
        <v>394172.51642</v>
      </c>
      <c r="G24" s="6">
        <f t="shared" si="1"/>
        <v>107.25945239913945</v>
      </c>
      <c r="H24" s="6">
        <v>654232</v>
      </c>
      <c r="I24" s="6">
        <v>422787.28262000001</v>
      </c>
      <c r="J24" s="6">
        <f t="shared" si="2"/>
        <v>64.623448963058976</v>
      </c>
      <c r="K24" s="6">
        <v>394172.51642</v>
      </c>
      <c r="L24" s="6">
        <f t="shared" si="3"/>
        <v>107.25945239913945</v>
      </c>
      <c r="M24" s="6">
        <v>48296.781520000019</v>
      </c>
    </row>
    <row r="25" spans="1:13" ht="102" x14ac:dyDescent="0.2">
      <c r="A25" s="5" t="s">
        <v>133</v>
      </c>
      <c r="B25" s="5" t="s">
        <v>838</v>
      </c>
      <c r="C25" s="6">
        <v>563219.1</v>
      </c>
      <c r="D25" s="6">
        <v>362775.93803999998</v>
      </c>
      <c r="E25" s="6">
        <f t="shared" si="0"/>
        <v>64.411156873053486</v>
      </c>
      <c r="F25" s="6">
        <v>325015.99187999999</v>
      </c>
      <c r="G25" s="6">
        <f t="shared" si="1"/>
        <v>111.61787330573611</v>
      </c>
      <c r="H25" s="6">
        <v>563219.1</v>
      </c>
      <c r="I25" s="6">
        <v>362775.93803999998</v>
      </c>
      <c r="J25" s="6">
        <f t="shared" si="2"/>
        <v>64.411156873053486</v>
      </c>
      <c r="K25" s="6">
        <v>325015.99187999999</v>
      </c>
      <c r="L25" s="6">
        <f t="shared" si="3"/>
        <v>111.61787330573611</v>
      </c>
      <c r="M25" s="6">
        <v>41402.38493</v>
      </c>
    </row>
    <row r="26" spans="1:13" ht="140.25" x14ac:dyDescent="0.2">
      <c r="A26" s="5" t="s">
        <v>1014</v>
      </c>
      <c r="B26" s="5" t="s">
        <v>1192</v>
      </c>
      <c r="C26" s="6">
        <v>91012.9</v>
      </c>
      <c r="D26" s="6">
        <v>60011.344579999997</v>
      </c>
      <c r="E26" s="6">
        <f t="shared" si="0"/>
        <v>65.937185366030519</v>
      </c>
      <c r="F26" s="6">
        <v>69156.524539999999</v>
      </c>
      <c r="G26" s="6">
        <f t="shared" si="1"/>
        <v>86.776114009733902</v>
      </c>
      <c r="H26" s="6">
        <v>91012.9</v>
      </c>
      <c r="I26" s="6">
        <v>60011.344579999997</v>
      </c>
      <c r="J26" s="6">
        <f t="shared" si="2"/>
        <v>65.937185366030519</v>
      </c>
      <c r="K26" s="6">
        <v>69156.524539999999</v>
      </c>
      <c r="L26" s="6">
        <f t="shared" si="3"/>
        <v>86.776114009733902</v>
      </c>
      <c r="M26" s="6">
        <v>6894.3965899999966</v>
      </c>
    </row>
    <row r="27" spans="1:13" ht="89.25" x14ac:dyDescent="0.2">
      <c r="A27" s="5" t="s">
        <v>916</v>
      </c>
      <c r="B27" s="5" t="s">
        <v>779</v>
      </c>
      <c r="C27" s="6">
        <v>3000</v>
      </c>
      <c r="D27" s="6">
        <v>3069.6700500000002</v>
      </c>
      <c r="E27" s="6">
        <f t="shared" si="0"/>
        <v>102.32233500000001</v>
      </c>
      <c r="F27" s="6"/>
      <c r="G27" s="6" t="str">
        <f t="shared" si="1"/>
        <v xml:space="preserve"> </v>
      </c>
      <c r="H27" s="6">
        <v>3000</v>
      </c>
      <c r="I27" s="6">
        <v>3069.6700500000002</v>
      </c>
      <c r="J27" s="6">
        <f t="shared" si="2"/>
        <v>102.32233500000001</v>
      </c>
      <c r="K27" s="6"/>
      <c r="L27" s="6" t="str">
        <f t="shared" si="3"/>
        <v xml:space="preserve"> </v>
      </c>
      <c r="M27" s="6">
        <v>-23.537149999999656</v>
      </c>
    </row>
    <row r="28" spans="1:13" ht="76.5" x14ac:dyDescent="0.2">
      <c r="A28" s="5" t="s">
        <v>983</v>
      </c>
      <c r="B28" s="5" t="s">
        <v>249</v>
      </c>
      <c r="C28" s="6"/>
      <c r="D28" s="6">
        <v>11.83234</v>
      </c>
      <c r="E28" s="6" t="str">
        <f t="shared" si="0"/>
        <v xml:space="preserve"> </v>
      </c>
      <c r="F28" s="6"/>
      <c r="G28" s="6" t="str">
        <f t="shared" si="1"/>
        <v xml:space="preserve"> </v>
      </c>
      <c r="H28" s="6"/>
      <c r="I28" s="6">
        <v>11.83234</v>
      </c>
      <c r="J28" s="6" t="str">
        <f t="shared" si="2"/>
        <v xml:space="preserve"> </v>
      </c>
      <c r="K28" s="6"/>
      <c r="L28" s="6" t="str">
        <f t="shared" si="3"/>
        <v xml:space="preserve"> </v>
      </c>
      <c r="M28" s="6"/>
    </row>
    <row r="29" spans="1:13" ht="63.75" x14ac:dyDescent="0.2">
      <c r="A29" s="5" t="s">
        <v>458</v>
      </c>
      <c r="B29" s="5" t="s">
        <v>1053</v>
      </c>
      <c r="C29" s="6">
        <v>200</v>
      </c>
      <c r="D29" s="6">
        <v>253.70537999999999</v>
      </c>
      <c r="E29" s="6">
        <f t="shared" si="0"/>
        <v>126.85269</v>
      </c>
      <c r="F29" s="6"/>
      <c r="G29" s="6" t="str">
        <f t="shared" si="1"/>
        <v xml:space="preserve"> </v>
      </c>
      <c r="H29" s="6">
        <v>200</v>
      </c>
      <c r="I29" s="6">
        <v>253.70537999999999</v>
      </c>
      <c r="J29" s="6">
        <f t="shared" si="2"/>
        <v>126.85269</v>
      </c>
      <c r="K29" s="6"/>
      <c r="L29" s="6" t="str">
        <f t="shared" si="3"/>
        <v xml:space="preserve"> </v>
      </c>
      <c r="M29" s="6">
        <v>18.582079999999991</v>
      </c>
    </row>
    <row r="30" spans="1:13" ht="63.75" x14ac:dyDescent="0.2">
      <c r="A30" s="5" t="s">
        <v>714</v>
      </c>
      <c r="B30" s="5" t="s">
        <v>985</v>
      </c>
      <c r="C30" s="6">
        <v>2800</v>
      </c>
      <c r="D30" s="6">
        <v>480.60151000000002</v>
      </c>
      <c r="E30" s="6">
        <f t="shared" si="0"/>
        <v>17.164339642857144</v>
      </c>
      <c r="F30" s="6"/>
      <c r="G30" s="6" t="str">
        <f t="shared" si="1"/>
        <v xml:space="preserve"> </v>
      </c>
      <c r="H30" s="6">
        <v>2800</v>
      </c>
      <c r="I30" s="6">
        <v>480.60151000000002</v>
      </c>
      <c r="J30" s="6">
        <f t="shared" si="2"/>
        <v>17.164339642857144</v>
      </c>
      <c r="K30" s="6"/>
      <c r="L30" s="6" t="str">
        <f t="shared" si="3"/>
        <v xml:space="preserve"> </v>
      </c>
      <c r="M30" s="6">
        <v>81.151470000000018</v>
      </c>
    </row>
    <row r="31" spans="1:13" ht="51" x14ac:dyDescent="0.2">
      <c r="A31" s="5" t="s">
        <v>192</v>
      </c>
      <c r="B31" s="5" t="s">
        <v>586</v>
      </c>
      <c r="C31" s="6">
        <v>1473566.89078</v>
      </c>
      <c r="D31" s="6">
        <v>994280.35875999997</v>
      </c>
      <c r="E31" s="6">
        <f t="shared" si="0"/>
        <v>67.474395969476461</v>
      </c>
      <c r="F31" s="6">
        <v>766483.30964999995</v>
      </c>
      <c r="G31" s="6">
        <f t="shared" si="1"/>
        <v>129.71976639830805</v>
      </c>
      <c r="H31" s="6">
        <v>1370972.4613300001</v>
      </c>
      <c r="I31" s="6">
        <v>920351.37919999997</v>
      </c>
      <c r="J31" s="6">
        <f t="shared" si="2"/>
        <v>67.131281273670069</v>
      </c>
      <c r="K31" s="6">
        <v>689834.97867999994</v>
      </c>
      <c r="L31" s="6">
        <f t="shared" si="3"/>
        <v>133.41616584318373</v>
      </c>
      <c r="M31" s="6">
        <v>120447.20088999998</v>
      </c>
    </row>
    <row r="32" spans="1:13" ht="76.5" x14ac:dyDescent="0.2">
      <c r="A32" s="5" t="s">
        <v>1061</v>
      </c>
      <c r="B32" s="5" t="s">
        <v>1543</v>
      </c>
      <c r="C32" s="6">
        <v>1093728.2248</v>
      </c>
      <c r="D32" s="6">
        <v>739289.79556999996</v>
      </c>
      <c r="E32" s="6">
        <f t="shared" si="0"/>
        <v>67.593555584175135</v>
      </c>
      <c r="F32" s="6">
        <v>766483.30964999995</v>
      </c>
      <c r="G32" s="6">
        <f t="shared" si="1"/>
        <v>96.4521713992158</v>
      </c>
      <c r="H32" s="6">
        <v>991133.79535000003</v>
      </c>
      <c r="I32" s="6">
        <v>665360.81600999995</v>
      </c>
      <c r="J32" s="6">
        <f t="shared" si="2"/>
        <v>67.131281279238436</v>
      </c>
      <c r="K32" s="6">
        <v>689834.97867999994</v>
      </c>
      <c r="L32" s="6">
        <f t="shared" si="3"/>
        <v>96.452171399480008</v>
      </c>
      <c r="M32" s="6">
        <v>87076.359839999932</v>
      </c>
    </row>
    <row r="33" spans="1:13" ht="76.5" x14ac:dyDescent="0.2">
      <c r="A33" s="5" t="s">
        <v>155</v>
      </c>
      <c r="B33" s="5" t="s">
        <v>1472</v>
      </c>
      <c r="C33" s="6">
        <v>379838.66597999999</v>
      </c>
      <c r="D33" s="6">
        <v>254990.56318999999</v>
      </c>
      <c r="E33" s="6">
        <f t="shared" si="0"/>
        <v>67.131281259140223</v>
      </c>
      <c r="F33" s="6"/>
      <c r="G33" s="6" t="str">
        <f t="shared" si="1"/>
        <v xml:space="preserve"> </v>
      </c>
      <c r="H33" s="6">
        <v>379838.66597999999</v>
      </c>
      <c r="I33" s="6">
        <v>254990.56318999999</v>
      </c>
      <c r="J33" s="6">
        <f t="shared" si="2"/>
        <v>67.131281259140223</v>
      </c>
      <c r="K33" s="6"/>
      <c r="L33" s="6" t="str">
        <f t="shared" si="3"/>
        <v xml:space="preserve"> </v>
      </c>
      <c r="M33" s="6">
        <v>33370.841049999988</v>
      </c>
    </row>
    <row r="34" spans="1:13" ht="63.75" x14ac:dyDescent="0.2">
      <c r="A34" s="5" t="s">
        <v>407</v>
      </c>
      <c r="B34" s="5" t="s">
        <v>1581</v>
      </c>
      <c r="C34" s="6">
        <v>7653.46461</v>
      </c>
      <c r="D34" s="6">
        <v>6864.0923899999998</v>
      </c>
      <c r="E34" s="6">
        <f t="shared" si="0"/>
        <v>89.686079962157166</v>
      </c>
      <c r="F34" s="6">
        <v>5827.29385</v>
      </c>
      <c r="G34" s="6">
        <f t="shared" si="1"/>
        <v>117.79211014045568</v>
      </c>
      <c r="H34" s="6">
        <v>7061.6756699999996</v>
      </c>
      <c r="I34" s="6">
        <v>6353.7178899999999</v>
      </c>
      <c r="J34" s="6">
        <f t="shared" si="2"/>
        <v>89.974648892364101</v>
      </c>
      <c r="K34" s="6">
        <v>5244.5644599999996</v>
      </c>
      <c r="L34" s="6">
        <f t="shared" si="3"/>
        <v>121.14862804069722</v>
      </c>
      <c r="M34" s="6">
        <v>899.9370799999997</v>
      </c>
    </row>
    <row r="35" spans="1:13" ht="89.25" x14ac:dyDescent="0.2">
      <c r="A35" s="5" t="s">
        <v>550</v>
      </c>
      <c r="B35" s="5" t="s">
        <v>15</v>
      </c>
      <c r="C35" s="6">
        <v>5696.9720200000002</v>
      </c>
      <c r="D35" s="6">
        <v>5103.7450900000003</v>
      </c>
      <c r="E35" s="6">
        <f t="shared" si="0"/>
        <v>89.586978347139578</v>
      </c>
      <c r="F35" s="6">
        <v>5827.29385</v>
      </c>
      <c r="G35" s="6">
        <f t="shared" si="1"/>
        <v>87.583451622231138</v>
      </c>
      <c r="H35" s="6">
        <v>5105.1830799999998</v>
      </c>
      <c r="I35" s="6">
        <v>4593.3705900000004</v>
      </c>
      <c r="J35" s="6">
        <f t="shared" si="2"/>
        <v>89.97464964566953</v>
      </c>
      <c r="K35" s="6">
        <v>5244.5644599999996</v>
      </c>
      <c r="L35" s="6">
        <f t="shared" si="3"/>
        <v>87.583451877336643</v>
      </c>
      <c r="M35" s="6">
        <v>650.60248000000047</v>
      </c>
    </row>
    <row r="36" spans="1:13" ht="89.25" x14ac:dyDescent="0.2">
      <c r="A36" s="5" t="s">
        <v>1417</v>
      </c>
      <c r="B36" s="5" t="s">
        <v>96</v>
      </c>
      <c r="C36" s="6">
        <v>1956.4925900000001</v>
      </c>
      <c r="D36" s="6">
        <v>1760.3472999999999</v>
      </c>
      <c r="E36" s="6">
        <f t="shared" si="0"/>
        <v>89.974646926723082</v>
      </c>
      <c r="F36" s="6"/>
      <c r="G36" s="6" t="str">
        <f t="shared" si="1"/>
        <v xml:space="preserve"> </v>
      </c>
      <c r="H36" s="6">
        <v>1956.4925900000001</v>
      </c>
      <c r="I36" s="6">
        <v>1760.3472999999999</v>
      </c>
      <c r="J36" s="6">
        <f t="shared" si="2"/>
        <v>89.974646926723082</v>
      </c>
      <c r="K36" s="6"/>
      <c r="L36" s="6" t="str">
        <f t="shared" si="3"/>
        <v xml:space="preserve"> </v>
      </c>
      <c r="M36" s="6">
        <v>249.33459999999991</v>
      </c>
    </row>
    <row r="37" spans="1:13" ht="51" x14ac:dyDescent="0.2">
      <c r="A37" s="5" t="s">
        <v>1641</v>
      </c>
      <c r="B37" s="5" t="s">
        <v>1698</v>
      </c>
      <c r="C37" s="6">
        <v>1933551.57121</v>
      </c>
      <c r="D37" s="6">
        <v>1325763.9014399999</v>
      </c>
      <c r="E37" s="6">
        <f t="shared" si="0"/>
        <v>68.56625502935762</v>
      </c>
      <c r="F37" s="6">
        <v>1050534.6882100001</v>
      </c>
      <c r="G37" s="6">
        <f t="shared" si="1"/>
        <v>126.19896480514711</v>
      </c>
      <c r="H37" s="6">
        <v>1790747.58485</v>
      </c>
      <c r="I37" s="6">
        <v>1227187.70863</v>
      </c>
      <c r="J37" s="6">
        <f t="shared" si="2"/>
        <v>68.52935159662907</v>
      </c>
      <c r="K37" s="6">
        <v>945481.21938999998</v>
      </c>
      <c r="L37" s="6">
        <f t="shared" si="3"/>
        <v>129.79503806767835</v>
      </c>
      <c r="M37" s="6">
        <v>168592.18753</v>
      </c>
    </row>
    <row r="38" spans="1:13" ht="76.5" x14ac:dyDescent="0.2">
      <c r="A38" s="5" t="s">
        <v>807</v>
      </c>
      <c r="B38" s="5" t="s">
        <v>365</v>
      </c>
      <c r="C38" s="6">
        <v>1437410.9170899999</v>
      </c>
      <c r="D38" s="6">
        <v>985761.92813000001</v>
      </c>
      <c r="E38" s="6">
        <f t="shared" si="0"/>
        <v>68.578992715990267</v>
      </c>
      <c r="F38" s="6">
        <v>1050534.6882100001</v>
      </c>
      <c r="G38" s="6">
        <f t="shared" si="1"/>
        <v>93.834305443986239</v>
      </c>
      <c r="H38" s="6">
        <v>1294606.9307299999</v>
      </c>
      <c r="I38" s="6">
        <v>887185.73531999998</v>
      </c>
      <c r="J38" s="6">
        <f t="shared" si="2"/>
        <v>68.529351593980408</v>
      </c>
      <c r="K38" s="6">
        <v>945481.21938999998</v>
      </c>
      <c r="L38" s="6">
        <f t="shared" si="3"/>
        <v>93.834305444204304</v>
      </c>
      <c r="M38" s="6">
        <v>121882.40055000002</v>
      </c>
    </row>
    <row r="39" spans="1:13" ht="76.5" x14ac:dyDescent="0.2">
      <c r="A39" s="5" t="s">
        <v>1604</v>
      </c>
      <c r="B39" s="5" t="s">
        <v>210</v>
      </c>
      <c r="C39" s="6">
        <v>496140.65412000002</v>
      </c>
      <c r="D39" s="6">
        <v>340001.97330999997</v>
      </c>
      <c r="E39" s="6">
        <f t="shared" si="0"/>
        <v>68.529351603540377</v>
      </c>
      <c r="F39" s="6"/>
      <c r="G39" s="6" t="str">
        <f t="shared" si="1"/>
        <v xml:space="preserve"> </v>
      </c>
      <c r="H39" s="6">
        <v>496140.65412000002</v>
      </c>
      <c r="I39" s="6">
        <v>340001.97330999997</v>
      </c>
      <c r="J39" s="6">
        <f t="shared" si="2"/>
        <v>68.529351603540377</v>
      </c>
      <c r="K39" s="6"/>
      <c r="L39" s="6" t="str">
        <f t="shared" si="3"/>
        <v xml:space="preserve"> </v>
      </c>
      <c r="M39" s="6">
        <v>46709.786979999975</v>
      </c>
    </row>
    <row r="40" spans="1:13" ht="51" x14ac:dyDescent="0.2">
      <c r="A40" s="5" t="s">
        <v>1172</v>
      </c>
      <c r="B40" s="5" t="s">
        <v>1091</v>
      </c>
      <c r="C40" s="6">
        <v>-191264.64754000001</v>
      </c>
      <c r="D40" s="6">
        <v>-194210.43367999999</v>
      </c>
      <c r="E40" s="6">
        <f t="shared" si="0"/>
        <v>101.54016237599994</v>
      </c>
      <c r="F40" s="6">
        <v>-129635.35738</v>
      </c>
      <c r="G40" s="6">
        <f t="shared" si="1"/>
        <v>149.81285785382696</v>
      </c>
      <c r="H40" s="6">
        <v>-176926.81004000001</v>
      </c>
      <c r="I40" s="6">
        <v>-179770.06073999999</v>
      </c>
      <c r="J40" s="6">
        <f t="shared" si="2"/>
        <v>101.6070208349753</v>
      </c>
      <c r="K40" s="6">
        <v>-116671.82163999999</v>
      </c>
      <c r="L40" s="6">
        <f t="shared" si="3"/>
        <v>154.08181531157931</v>
      </c>
      <c r="M40" s="6">
        <v>-30307.235529999976</v>
      </c>
    </row>
    <row r="41" spans="1:13" ht="76.5" x14ac:dyDescent="0.2">
      <c r="A41" s="5" t="s">
        <v>267</v>
      </c>
      <c r="B41" s="5" t="s">
        <v>780</v>
      </c>
      <c r="C41" s="6">
        <v>-142245.68807999999</v>
      </c>
      <c r="D41" s="6">
        <v>-144403.72949999999</v>
      </c>
      <c r="E41" s="6">
        <f t="shared" si="0"/>
        <v>101.51712255684424</v>
      </c>
      <c r="F41" s="6">
        <v>-129635.35738</v>
      </c>
      <c r="G41" s="6">
        <f t="shared" si="1"/>
        <v>111.39224083496717</v>
      </c>
      <c r="H41" s="6">
        <v>-127907.85058</v>
      </c>
      <c r="I41" s="6">
        <v>-129963.35656</v>
      </c>
      <c r="J41" s="6">
        <f t="shared" si="2"/>
        <v>101.60702096914245</v>
      </c>
      <c r="K41" s="6">
        <v>-116671.82163999999</v>
      </c>
      <c r="L41" s="6">
        <f t="shared" si="3"/>
        <v>111.39224084544774</v>
      </c>
      <c r="M41" s="6">
        <v>-21910.378450000004</v>
      </c>
    </row>
    <row r="42" spans="1:13" ht="76.5" x14ac:dyDescent="0.2">
      <c r="A42" s="5" t="s">
        <v>1128</v>
      </c>
      <c r="B42" s="5" t="s">
        <v>1225</v>
      </c>
      <c r="C42" s="6">
        <v>-49018.959459999998</v>
      </c>
      <c r="D42" s="6">
        <v>-49806.704180000001</v>
      </c>
      <c r="E42" s="6">
        <f t="shared" si="0"/>
        <v>101.60702048488568</v>
      </c>
      <c r="F42" s="6"/>
      <c r="G42" s="6" t="str">
        <f t="shared" si="1"/>
        <v xml:space="preserve"> </v>
      </c>
      <c r="H42" s="6">
        <v>-49018.959459999998</v>
      </c>
      <c r="I42" s="6">
        <v>-49806.704180000001</v>
      </c>
      <c r="J42" s="6">
        <f t="shared" si="2"/>
        <v>101.60702048488568</v>
      </c>
      <c r="K42" s="6"/>
      <c r="L42" s="6" t="str">
        <f t="shared" si="3"/>
        <v xml:space="preserve"> </v>
      </c>
      <c r="M42" s="6">
        <v>-8396.8570800000016</v>
      </c>
    </row>
    <row r="43" spans="1:13" x14ac:dyDescent="0.2">
      <c r="A43" s="5" t="s">
        <v>1151</v>
      </c>
      <c r="B43" s="5" t="s">
        <v>591</v>
      </c>
      <c r="C43" s="6">
        <v>3125035.9671900002</v>
      </c>
      <c r="D43" s="6">
        <v>2269498.52709</v>
      </c>
      <c r="E43" s="6">
        <f t="shared" si="0"/>
        <v>72.623117011056664</v>
      </c>
      <c r="F43" s="6">
        <v>2327101.9682</v>
      </c>
      <c r="G43" s="6">
        <f t="shared" si="1"/>
        <v>97.524670517357876</v>
      </c>
      <c r="H43" s="6">
        <v>2655388</v>
      </c>
      <c r="I43" s="6">
        <v>1986554.05103</v>
      </c>
      <c r="J43" s="6">
        <f t="shared" si="2"/>
        <v>74.812195092769869</v>
      </c>
      <c r="K43" s="6">
        <v>1977835.95532</v>
      </c>
      <c r="L43" s="6">
        <f t="shared" si="3"/>
        <v>100.44078962598238</v>
      </c>
      <c r="M43" s="6">
        <v>135897.76833999995</v>
      </c>
    </row>
    <row r="44" spans="1:13" ht="25.5" x14ac:dyDescent="0.2">
      <c r="A44" s="5" t="s">
        <v>677</v>
      </c>
      <c r="B44" s="5" t="s">
        <v>126</v>
      </c>
      <c r="C44" s="6">
        <v>2655388</v>
      </c>
      <c r="D44" s="6">
        <v>1986516.28887</v>
      </c>
      <c r="E44" s="6">
        <f t="shared" si="0"/>
        <v>74.810772997015889</v>
      </c>
      <c r="F44" s="6">
        <v>1977835.95101</v>
      </c>
      <c r="G44" s="6">
        <f t="shared" si="1"/>
        <v>100.43888057831931</v>
      </c>
      <c r="H44" s="6">
        <v>2655388</v>
      </c>
      <c r="I44" s="6">
        <v>1986516.28887</v>
      </c>
      <c r="J44" s="6">
        <f t="shared" si="2"/>
        <v>74.810772997015889</v>
      </c>
      <c r="K44" s="6">
        <v>1977835.95101</v>
      </c>
      <c r="L44" s="6">
        <f t="shared" si="3"/>
        <v>100.43888057831931</v>
      </c>
      <c r="M44" s="6">
        <v>135860.16489999997</v>
      </c>
    </row>
    <row r="45" spans="1:13" ht="25.5" x14ac:dyDescent="0.2">
      <c r="A45" s="5" t="s">
        <v>724</v>
      </c>
      <c r="B45" s="5" t="s">
        <v>1308</v>
      </c>
      <c r="C45" s="6">
        <v>1424542</v>
      </c>
      <c r="D45" s="6">
        <v>1065127.4109499999</v>
      </c>
      <c r="E45" s="6">
        <f t="shared" si="0"/>
        <v>74.769814505293624</v>
      </c>
      <c r="F45" s="6">
        <v>1033970.51802</v>
      </c>
      <c r="G45" s="6">
        <f t="shared" si="1"/>
        <v>103.0133250791003</v>
      </c>
      <c r="H45" s="6">
        <v>1424542</v>
      </c>
      <c r="I45" s="6">
        <v>1065127.4109499999</v>
      </c>
      <c r="J45" s="6">
        <f t="shared" si="2"/>
        <v>74.769814505293624</v>
      </c>
      <c r="K45" s="6">
        <v>1033970.51802</v>
      </c>
      <c r="L45" s="6">
        <f t="shared" si="3"/>
        <v>103.0133250791003</v>
      </c>
      <c r="M45" s="6">
        <v>72210.478719999897</v>
      </c>
    </row>
    <row r="46" spans="1:13" ht="25.5" x14ac:dyDescent="0.2">
      <c r="A46" s="5" t="s">
        <v>1540</v>
      </c>
      <c r="B46" s="5" t="s">
        <v>1308</v>
      </c>
      <c r="C46" s="6">
        <v>1424542</v>
      </c>
      <c r="D46" s="6">
        <v>1065112.3902400001</v>
      </c>
      <c r="E46" s="6">
        <f t="shared" si="0"/>
        <v>74.768760081485837</v>
      </c>
      <c r="F46" s="6">
        <v>1033719.09301</v>
      </c>
      <c r="G46" s="6">
        <f t="shared" si="1"/>
        <v>103.03692728926856</v>
      </c>
      <c r="H46" s="6">
        <v>1424542</v>
      </c>
      <c r="I46" s="6">
        <v>1065112.3902400001</v>
      </c>
      <c r="J46" s="6">
        <f t="shared" si="2"/>
        <v>74.768760081485837</v>
      </c>
      <c r="K46" s="6">
        <v>1033719.09301</v>
      </c>
      <c r="L46" s="6">
        <f t="shared" si="3"/>
        <v>103.03692728926856</v>
      </c>
      <c r="M46" s="6">
        <v>72211.452830000082</v>
      </c>
    </row>
    <row r="47" spans="1:13" ht="25.5" x14ac:dyDescent="0.2">
      <c r="A47" s="5" t="s">
        <v>682</v>
      </c>
      <c r="B47" s="5" t="s">
        <v>850</v>
      </c>
      <c r="C47" s="6"/>
      <c r="D47" s="6">
        <v>15.020709999999999</v>
      </c>
      <c r="E47" s="6" t="str">
        <f t="shared" si="0"/>
        <v xml:space="preserve"> </v>
      </c>
      <c r="F47" s="6">
        <v>251.42500999999999</v>
      </c>
      <c r="G47" s="6">
        <f t="shared" si="1"/>
        <v>5.974230646346598</v>
      </c>
      <c r="H47" s="6"/>
      <c r="I47" s="6">
        <v>15.020709999999999</v>
      </c>
      <c r="J47" s="6" t="str">
        <f t="shared" si="2"/>
        <v xml:space="preserve"> </v>
      </c>
      <c r="K47" s="6">
        <v>251.42500999999999</v>
      </c>
      <c r="L47" s="6">
        <f t="shared" si="3"/>
        <v>5.974230646346598</v>
      </c>
      <c r="M47" s="6">
        <v>-0.97411000000000136</v>
      </c>
    </row>
    <row r="48" spans="1:13" ht="25.5" x14ac:dyDescent="0.2">
      <c r="A48" s="5" t="s">
        <v>199</v>
      </c>
      <c r="B48" s="5" t="s">
        <v>1342</v>
      </c>
      <c r="C48" s="6">
        <v>1230846</v>
      </c>
      <c r="D48" s="6">
        <v>921512.98569</v>
      </c>
      <c r="E48" s="6">
        <f t="shared" si="0"/>
        <v>74.8682601795838</v>
      </c>
      <c r="F48" s="6">
        <v>944860.86904999998</v>
      </c>
      <c r="G48" s="6">
        <f t="shared" si="1"/>
        <v>97.528960704714677</v>
      </c>
      <c r="H48" s="6">
        <v>1230846</v>
      </c>
      <c r="I48" s="6">
        <v>921512.98569</v>
      </c>
      <c r="J48" s="6">
        <f t="shared" si="2"/>
        <v>74.8682601795838</v>
      </c>
      <c r="K48" s="6">
        <v>944860.86904999998</v>
      </c>
      <c r="L48" s="6">
        <f t="shared" si="3"/>
        <v>97.528960704714677</v>
      </c>
      <c r="M48" s="6">
        <v>63670.903960000025</v>
      </c>
    </row>
    <row r="49" spans="1:13" ht="38.25" x14ac:dyDescent="0.2">
      <c r="A49" s="5" t="s">
        <v>1072</v>
      </c>
      <c r="B49" s="5" t="s">
        <v>814</v>
      </c>
      <c r="C49" s="6">
        <v>1230846</v>
      </c>
      <c r="D49" s="6">
        <v>921649.67695999995</v>
      </c>
      <c r="E49" s="6">
        <f t="shared" si="0"/>
        <v>74.879365652567415</v>
      </c>
      <c r="F49" s="6">
        <v>944850.96333000006</v>
      </c>
      <c r="G49" s="6">
        <f t="shared" si="1"/>
        <v>97.544450154526984</v>
      </c>
      <c r="H49" s="6">
        <v>1230846</v>
      </c>
      <c r="I49" s="6">
        <v>921649.67695999995</v>
      </c>
      <c r="J49" s="6">
        <f t="shared" si="2"/>
        <v>74.879365652567415</v>
      </c>
      <c r="K49" s="6">
        <v>944850.96333000006</v>
      </c>
      <c r="L49" s="6">
        <f t="shared" si="3"/>
        <v>97.544450154526984</v>
      </c>
      <c r="M49" s="6">
        <v>63670.714559999993</v>
      </c>
    </row>
    <row r="50" spans="1:13" ht="38.25" x14ac:dyDescent="0.2">
      <c r="A50" s="5" t="s">
        <v>165</v>
      </c>
      <c r="B50" s="5" t="s">
        <v>1358</v>
      </c>
      <c r="C50" s="6"/>
      <c r="D50" s="6">
        <v>-136.69127</v>
      </c>
      <c r="E50" s="6" t="str">
        <f t="shared" si="0"/>
        <v xml:space="preserve"> </v>
      </c>
      <c r="F50" s="6">
        <v>9.9057200000000005</v>
      </c>
      <c r="G50" s="6" t="str">
        <f t="shared" si="1"/>
        <v/>
      </c>
      <c r="H50" s="6"/>
      <c r="I50" s="6">
        <v>-136.69127</v>
      </c>
      <c r="J50" s="6" t="str">
        <f t="shared" si="2"/>
        <v xml:space="preserve"> </v>
      </c>
      <c r="K50" s="6">
        <v>9.9057200000000005</v>
      </c>
      <c r="L50" s="6" t="str">
        <f t="shared" si="3"/>
        <v/>
      </c>
      <c r="M50" s="6">
        <v>0.18940000000000623</v>
      </c>
    </row>
    <row r="51" spans="1:13" ht="25.5" x14ac:dyDescent="0.2">
      <c r="A51" s="5" t="s">
        <v>1180</v>
      </c>
      <c r="B51" s="5" t="s">
        <v>264</v>
      </c>
      <c r="C51" s="6"/>
      <c r="D51" s="6">
        <v>-124.10777</v>
      </c>
      <c r="E51" s="6" t="str">
        <f t="shared" si="0"/>
        <v xml:space="preserve"> </v>
      </c>
      <c r="F51" s="6">
        <v>-995.43606</v>
      </c>
      <c r="G51" s="6">
        <f t="shared" si="1"/>
        <v>12.467678737698131</v>
      </c>
      <c r="H51" s="6"/>
      <c r="I51" s="6">
        <v>-124.10777</v>
      </c>
      <c r="J51" s="6" t="str">
        <f t="shared" si="2"/>
        <v xml:space="preserve"> </v>
      </c>
      <c r="K51" s="6">
        <v>-995.43606</v>
      </c>
      <c r="L51" s="6">
        <f t="shared" si="3"/>
        <v>12.467678737698131</v>
      </c>
      <c r="M51" s="6">
        <v>-21.217780000000005</v>
      </c>
    </row>
    <row r="52" spans="1:13" x14ac:dyDescent="0.2">
      <c r="A52" s="5" t="s">
        <v>423</v>
      </c>
      <c r="B52" s="5" t="s">
        <v>1466</v>
      </c>
      <c r="C52" s="6">
        <v>362077.35246999998</v>
      </c>
      <c r="D52" s="6">
        <v>212127.61569000001</v>
      </c>
      <c r="E52" s="6">
        <f t="shared" si="0"/>
        <v>58.586270100275293</v>
      </c>
      <c r="F52" s="6">
        <v>274279.91889999999</v>
      </c>
      <c r="G52" s="6">
        <f t="shared" si="1"/>
        <v>77.339827334329883</v>
      </c>
      <c r="H52" s="6"/>
      <c r="I52" s="6"/>
      <c r="J52" s="6" t="str">
        <f t="shared" si="2"/>
        <v xml:space="preserve"> </v>
      </c>
      <c r="K52" s="6"/>
      <c r="L52" s="6" t="str">
        <f t="shared" si="3"/>
        <v xml:space="preserve"> </v>
      </c>
      <c r="M52" s="6"/>
    </row>
    <row r="53" spans="1:13" x14ac:dyDescent="0.2">
      <c r="A53" s="5" t="s">
        <v>1650</v>
      </c>
      <c r="B53" s="5" t="s">
        <v>1466</v>
      </c>
      <c r="C53" s="6">
        <v>362071.66761</v>
      </c>
      <c r="D53" s="6">
        <v>212103.18481999999</v>
      </c>
      <c r="E53" s="6">
        <f t="shared" si="0"/>
        <v>58.580442435629543</v>
      </c>
      <c r="F53" s="6">
        <v>274178.3173</v>
      </c>
      <c r="G53" s="6">
        <f t="shared" si="1"/>
        <v>77.359576391272867</v>
      </c>
      <c r="H53" s="6"/>
      <c r="I53" s="6"/>
      <c r="J53" s="6" t="str">
        <f t="shared" si="2"/>
        <v xml:space="preserve"> </v>
      </c>
      <c r="K53" s="6"/>
      <c r="L53" s="6" t="str">
        <f t="shared" si="3"/>
        <v xml:space="preserve"> </v>
      </c>
      <c r="M53" s="6"/>
    </row>
    <row r="54" spans="1:13" ht="25.5" x14ac:dyDescent="0.2">
      <c r="A54" s="5" t="s">
        <v>1185</v>
      </c>
      <c r="B54" s="5" t="s">
        <v>1316</v>
      </c>
      <c r="C54" s="6">
        <v>5.6848599999999996</v>
      </c>
      <c r="D54" s="6">
        <v>24.430869999999999</v>
      </c>
      <c r="E54" s="6" t="str">
        <f t="shared" si="0"/>
        <v>свыше 200</v>
      </c>
      <c r="F54" s="6">
        <v>101.6016</v>
      </c>
      <c r="G54" s="6">
        <f t="shared" si="1"/>
        <v>24.045753216484776</v>
      </c>
      <c r="H54" s="6"/>
      <c r="I54" s="6"/>
      <c r="J54" s="6" t="str">
        <f t="shared" si="2"/>
        <v xml:space="preserve"> </v>
      </c>
      <c r="K54" s="6"/>
      <c r="L54" s="6" t="str">
        <f t="shared" si="3"/>
        <v xml:space="preserve"> </v>
      </c>
      <c r="M54" s="6"/>
    </row>
    <row r="55" spans="1:13" x14ac:dyDescent="0.2">
      <c r="A55" s="5" t="s">
        <v>312</v>
      </c>
      <c r="B55" s="5" t="s">
        <v>396</v>
      </c>
      <c r="C55" s="6">
        <v>11764.38372</v>
      </c>
      <c r="D55" s="6">
        <v>13458.89702</v>
      </c>
      <c r="E55" s="6">
        <f t="shared" si="0"/>
        <v>114.40375747961407</v>
      </c>
      <c r="F55" s="6">
        <v>18338.534479999998</v>
      </c>
      <c r="G55" s="6">
        <f t="shared" si="1"/>
        <v>73.391344519259533</v>
      </c>
      <c r="H55" s="6"/>
      <c r="I55" s="6"/>
      <c r="J55" s="6" t="str">
        <f t="shared" si="2"/>
        <v xml:space="preserve"> </v>
      </c>
      <c r="K55" s="6"/>
      <c r="L55" s="6" t="str">
        <f t="shared" si="3"/>
        <v xml:space="preserve"> </v>
      </c>
      <c r="M55" s="6"/>
    </row>
    <row r="56" spans="1:13" x14ac:dyDescent="0.2">
      <c r="A56" s="5" t="s">
        <v>563</v>
      </c>
      <c r="B56" s="5" t="s">
        <v>396</v>
      </c>
      <c r="C56" s="6">
        <v>11764.38372</v>
      </c>
      <c r="D56" s="6">
        <v>13458.885979999999</v>
      </c>
      <c r="E56" s="6">
        <f t="shared" si="0"/>
        <v>114.4036636370443</v>
      </c>
      <c r="F56" s="6">
        <v>18338.521560000001</v>
      </c>
      <c r="G56" s="6">
        <f t="shared" si="1"/>
        <v>73.391336024363767</v>
      </c>
      <c r="H56" s="6"/>
      <c r="I56" s="6"/>
      <c r="J56" s="6" t="str">
        <f t="shared" si="2"/>
        <v xml:space="preserve"> </v>
      </c>
      <c r="K56" s="6"/>
      <c r="L56" s="6" t="str">
        <f t="shared" si="3"/>
        <v xml:space="preserve"> </v>
      </c>
      <c r="M56" s="6"/>
    </row>
    <row r="57" spans="1:13" ht="25.5" x14ac:dyDescent="0.2">
      <c r="A57" s="5" t="s">
        <v>61</v>
      </c>
      <c r="B57" s="5" t="s">
        <v>176</v>
      </c>
      <c r="C57" s="6"/>
      <c r="D57" s="6">
        <v>1.1039999999999999E-2</v>
      </c>
      <c r="E57" s="6" t="str">
        <f t="shared" si="0"/>
        <v xml:space="preserve"> </v>
      </c>
      <c r="F57" s="6">
        <v>1.2919999999999999E-2</v>
      </c>
      <c r="G57" s="6">
        <f t="shared" si="1"/>
        <v>85.448916408668723</v>
      </c>
      <c r="H57" s="6"/>
      <c r="I57" s="6"/>
      <c r="J57" s="6" t="str">
        <f t="shared" si="2"/>
        <v xml:space="preserve"> </v>
      </c>
      <c r="K57" s="6"/>
      <c r="L57" s="6" t="str">
        <f t="shared" si="3"/>
        <v xml:space="preserve"> </v>
      </c>
      <c r="M57" s="6"/>
    </row>
    <row r="58" spans="1:13" x14ac:dyDescent="0.2">
      <c r="A58" s="5" t="s">
        <v>284</v>
      </c>
      <c r="B58" s="5" t="s">
        <v>671</v>
      </c>
      <c r="C58" s="6">
        <v>95806.231</v>
      </c>
      <c r="D58" s="6">
        <v>57357.96703</v>
      </c>
      <c r="E58" s="6">
        <f t="shared" si="0"/>
        <v>59.868722974813615</v>
      </c>
      <c r="F58" s="6">
        <v>56647.56381</v>
      </c>
      <c r="G58" s="6">
        <f t="shared" si="1"/>
        <v>101.25407550160983</v>
      </c>
      <c r="H58" s="6"/>
      <c r="I58" s="6"/>
      <c r="J58" s="6" t="str">
        <f t="shared" si="2"/>
        <v xml:space="preserve"> </v>
      </c>
      <c r="K58" s="6"/>
      <c r="L58" s="6" t="str">
        <f t="shared" si="3"/>
        <v xml:space="preserve"> </v>
      </c>
      <c r="M58" s="6"/>
    </row>
    <row r="59" spans="1:13" ht="25.5" x14ac:dyDescent="0.2">
      <c r="A59" s="5" t="s">
        <v>1531</v>
      </c>
      <c r="B59" s="5" t="s">
        <v>1392</v>
      </c>
      <c r="C59" s="6">
        <v>80731.899999999994</v>
      </c>
      <c r="D59" s="6">
        <v>45921.095150000001</v>
      </c>
      <c r="E59" s="6">
        <f t="shared" si="0"/>
        <v>56.88097908014057</v>
      </c>
      <c r="F59" s="6">
        <v>46766.712019999999</v>
      </c>
      <c r="G59" s="6">
        <f t="shared" si="1"/>
        <v>98.191840235340109</v>
      </c>
      <c r="H59" s="6"/>
      <c r="I59" s="6"/>
      <c r="J59" s="6" t="str">
        <f t="shared" si="2"/>
        <v xml:space="preserve"> </v>
      </c>
      <c r="K59" s="6"/>
      <c r="L59" s="6" t="str">
        <f t="shared" si="3"/>
        <v xml:space="preserve"> </v>
      </c>
      <c r="M59" s="6"/>
    </row>
    <row r="60" spans="1:13" ht="25.5" x14ac:dyDescent="0.2">
      <c r="A60" s="5" t="s">
        <v>1069</v>
      </c>
      <c r="B60" s="5" t="s">
        <v>212</v>
      </c>
      <c r="C60" s="6"/>
      <c r="D60" s="6"/>
      <c r="E60" s="6" t="str">
        <f t="shared" si="0"/>
        <v xml:space="preserve"> </v>
      </c>
      <c r="F60" s="6">
        <v>9880.8517900000006</v>
      </c>
      <c r="G60" s="6" t="str">
        <f t="shared" si="1"/>
        <v/>
      </c>
      <c r="H60" s="6"/>
      <c r="I60" s="6"/>
      <c r="J60" s="6" t="str">
        <f t="shared" si="2"/>
        <v xml:space="preserve"> </v>
      </c>
      <c r="K60" s="6"/>
      <c r="L60" s="6" t="str">
        <f t="shared" si="3"/>
        <v xml:space="preserve"> </v>
      </c>
      <c r="M60" s="6"/>
    </row>
    <row r="61" spans="1:13" ht="25.5" x14ac:dyDescent="0.2">
      <c r="A61" s="5" t="s">
        <v>1069</v>
      </c>
      <c r="B61" s="5" t="s">
        <v>194</v>
      </c>
      <c r="C61" s="6">
        <v>15074.331</v>
      </c>
      <c r="D61" s="6">
        <v>11436.871880000001</v>
      </c>
      <c r="E61" s="6">
        <f t="shared" si="0"/>
        <v>75.869847093048449</v>
      </c>
      <c r="F61" s="6"/>
      <c r="G61" s="6" t="str">
        <f t="shared" si="1"/>
        <v xml:space="preserve"> </v>
      </c>
      <c r="H61" s="6"/>
      <c r="I61" s="6"/>
      <c r="J61" s="6" t="str">
        <f t="shared" si="2"/>
        <v xml:space="preserve"> </v>
      </c>
      <c r="K61" s="6"/>
      <c r="L61" s="6" t="str">
        <f t="shared" si="3"/>
        <v xml:space="preserve"> </v>
      </c>
      <c r="M61" s="6"/>
    </row>
    <row r="62" spans="1:13" x14ac:dyDescent="0.2">
      <c r="A62" s="5" t="s">
        <v>1381</v>
      </c>
      <c r="B62" s="5" t="s">
        <v>727</v>
      </c>
      <c r="C62" s="6"/>
      <c r="D62" s="6">
        <v>37.758479999999999</v>
      </c>
      <c r="E62" s="6" t="str">
        <f t="shared" si="0"/>
        <v xml:space="preserve"> </v>
      </c>
      <c r="F62" s="6"/>
      <c r="G62" s="6" t="str">
        <f t="shared" si="1"/>
        <v xml:space="preserve"> </v>
      </c>
      <c r="H62" s="6"/>
      <c r="I62" s="6">
        <v>37.758479999999999</v>
      </c>
      <c r="J62" s="6" t="str">
        <f t="shared" si="2"/>
        <v xml:space="preserve"> </v>
      </c>
      <c r="K62" s="6"/>
      <c r="L62" s="6" t="str">
        <f t="shared" si="3"/>
        <v xml:space="preserve"> </v>
      </c>
      <c r="M62" s="6">
        <v>37.603439999999999</v>
      </c>
    </row>
    <row r="63" spans="1:13" x14ac:dyDescent="0.2">
      <c r="A63" s="5" t="s">
        <v>500</v>
      </c>
      <c r="B63" s="5" t="s">
        <v>229</v>
      </c>
      <c r="C63" s="6">
        <v>4063181.5059699998</v>
      </c>
      <c r="D63" s="6">
        <v>2302279.34241</v>
      </c>
      <c r="E63" s="6">
        <f t="shared" si="0"/>
        <v>56.661986156101548</v>
      </c>
      <c r="F63" s="6">
        <v>2464101.2277600002</v>
      </c>
      <c r="G63" s="6">
        <f t="shared" si="1"/>
        <v>93.432823151624135</v>
      </c>
      <c r="H63" s="6">
        <v>2879524</v>
      </c>
      <c r="I63" s="6">
        <v>1733262.4154999999</v>
      </c>
      <c r="J63" s="6">
        <f t="shared" si="2"/>
        <v>60.192671271362897</v>
      </c>
      <c r="K63" s="6">
        <v>1787915.15386</v>
      </c>
      <c r="L63" s="6">
        <f t="shared" si="3"/>
        <v>96.943214098162983</v>
      </c>
      <c r="M63" s="6">
        <v>80091.642599999905</v>
      </c>
    </row>
    <row r="64" spans="1:13" x14ac:dyDescent="0.2">
      <c r="A64" s="5" t="s">
        <v>1722</v>
      </c>
      <c r="B64" s="5" t="s">
        <v>1388</v>
      </c>
      <c r="C64" s="6">
        <v>228454</v>
      </c>
      <c r="D64" s="6">
        <v>32254.415809999999</v>
      </c>
      <c r="E64" s="6">
        <f t="shared" si="0"/>
        <v>14.11856032724312</v>
      </c>
      <c r="F64" s="6">
        <v>72636.602270000003</v>
      </c>
      <c r="G64" s="6">
        <f t="shared" si="1"/>
        <v>44.405182514052633</v>
      </c>
      <c r="H64" s="6"/>
      <c r="I64" s="6"/>
      <c r="J64" s="6"/>
      <c r="K64" s="6"/>
      <c r="L64" s="6"/>
      <c r="M64" s="6"/>
    </row>
    <row r="65" spans="1:13" ht="25.5" x14ac:dyDescent="0.2">
      <c r="A65" s="5" t="s">
        <v>1160</v>
      </c>
      <c r="B65" s="5" t="s">
        <v>327</v>
      </c>
      <c r="C65" s="6">
        <v>192165.9</v>
      </c>
      <c r="D65" s="6">
        <v>27834.625980000001</v>
      </c>
      <c r="E65" s="6">
        <f t="shared" si="0"/>
        <v>14.484685357808019</v>
      </c>
      <c r="F65" s="6">
        <v>57099.18043</v>
      </c>
      <c r="G65" s="6">
        <f t="shared" si="1"/>
        <v>48.747855521540281</v>
      </c>
      <c r="H65" s="6"/>
      <c r="I65" s="6"/>
      <c r="J65" s="6"/>
      <c r="K65" s="6"/>
      <c r="L65" s="6"/>
      <c r="M65" s="6"/>
    </row>
    <row r="66" spans="1:13" ht="25.5" x14ac:dyDescent="0.2">
      <c r="A66" s="5" t="s">
        <v>1595</v>
      </c>
      <c r="B66" s="5" t="s">
        <v>1078</v>
      </c>
      <c r="C66" s="6">
        <v>8205.6</v>
      </c>
      <c r="D66" s="6">
        <v>-651.6386</v>
      </c>
      <c r="E66" s="6" t="str">
        <f t="shared" si="0"/>
        <v/>
      </c>
      <c r="F66" s="6">
        <v>5208.3572000000004</v>
      </c>
      <c r="G66" s="6" t="str">
        <f t="shared" si="1"/>
        <v/>
      </c>
      <c r="H66" s="6"/>
      <c r="I66" s="6"/>
      <c r="J66" s="6"/>
      <c r="K66" s="6"/>
      <c r="L66" s="6"/>
      <c r="M66" s="6"/>
    </row>
    <row r="67" spans="1:13" ht="25.5" x14ac:dyDescent="0.2">
      <c r="A67" s="5" t="s">
        <v>790</v>
      </c>
      <c r="B67" s="5" t="s">
        <v>639</v>
      </c>
      <c r="C67" s="6">
        <v>28082.5</v>
      </c>
      <c r="D67" s="6">
        <v>5071.4284299999999</v>
      </c>
      <c r="E67" s="6">
        <f t="shared" si="0"/>
        <v>18.059034736935814</v>
      </c>
      <c r="F67" s="6">
        <v>10329.064640000001</v>
      </c>
      <c r="G67" s="6">
        <f t="shared" si="1"/>
        <v>49.098622254338025</v>
      </c>
      <c r="H67" s="6"/>
      <c r="I67" s="6"/>
      <c r="J67" s="6"/>
      <c r="K67" s="6"/>
      <c r="L67" s="6"/>
      <c r="M67" s="6"/>
    </row>
    <row r="68" spans="1:13" x14ac:dyDescent="0.2">
      <c r="A68" s="5" t="s">
        <v>1515</v>
      </c>
      <c r="B68" s="5" t="s">
        <v>964</v>
      </c>
      <c r="C68" s="6">
        <v>2087530</v>
      </c>
      <c r="D68" s="6">
        <v>1504441.4380399999</v>
      </c>
      <c r="E68" s="6">
        <f t="shared" si="0"/>
        <v>72.068015216068744</v>
      </c>
      <c r="F68" s="6">
        <v>1469894.3588700001</v>
      </c>
      <c r="G68" s="6">
        <f t="shared" si="1"/>
        <v>102.35031034451742</v>
      </c>
      <c r="H68" s="6">
        <v>2087530</v>
      </c>
      <c r="I68" s="6">
        <v>1504441.4380399999</v>
      </c>
      <c r="J68" s="6">
        <f t="shared" si="2"/>
        <v>72.068015216068744</v>
      </c>
      <c r="K68" s="6">
        <v>1469894.3588700001</v>
      </c>
      <c r="L68" s="6">
        <f t="shared" si="3"/>
        <v>102.35031034451742</v>
      </c>
      <c r="M68" s="6">
        <v>35743.506479999982</v>
      </c>
    </row>
    <row r="69" spans="1:13" ht="25.5" x14ac:dyDescent="0.2">
      <c r="A69" s="5" t="s">
        <v>1042</v>
      </c>
      <c r="B69" s="5" t="s">
        <v>1153</v>
      </c>
      <c r="C69" s="6">
        <v>1728879</v>
      </c>
      <c r="D69" s="6">
        <v>1248752.92028</v>
      </c>
      <c r="E69" s="6">
        <f t="shared" si="0"/>
        <v>72.229052483140805</v>
      </c>
      <c r="F69" s="6">
        <v>1198291.56164</v>
      </c>
      <c r="G69" s="6">
        <f t="shared" si="1"/>
        <v>104.21110856951523</v>
      </c>
      <c r="H69" s="6">
        <v>1728879</v>
      </c>
      <c r="I69" s="6">
        <v>1248752.92028</v>
      </c>
      <c r="J69" s="6">
        <f t="shared" si="2"/>
        <v>72.229052483140805</v>
      </c>
      <c r="K69" s="6">
        <v>1198291.56164</v>
      </c>
      <c r="L69" s="6">
        <f t="shared" si="3"/>
        <v>104.21110856951523</v>
      </c>
      <c r="M69" s="6">
        <v>35743.50578999985</v>
      </c>
    </row>
    <row r="70" spans="1:13" ht="25.5" x14ac:dyDescent="0.2">
      <c r="A70" s="5" t="s">
        <v>1258</v>
      </c>
      <c r="B70" s="5" t="s">
        <v>1511</v>
      </c>
      <c r="C70" s="6">
        <v>358651</v>
      </c>
      <c r="D70" s="6">
        <v>255688.51775999999</v>
      </c>
      <c r="E70" s="6">
        <f t="shared" si="0"/>
        <v>71.291734237462052</v>
      </c>
      <c r="F70" s="6">
        <v>271602.79723000003</v>
      </c>
      <c r="G70" s="6">
        <f t="shared" si="1"/>
        <v>94.14060546050878</v>
      </c>
      <c r="H70" s="6">
        <v>358651</v>
      </c>
      <c r="I70" s="6">
        <v>255688.51775999999</v>
      </c>
      <c r="J70" s="6">
        <f t="shared" si="2"/>
        <v>71.291734237462052</v>
      </c>
      <c r="K70" s="6">
        <v>271602.79723000003</v>
      </c>
      <c r="L70" s="6">
        <f t="shared" si="3"/>
        <v>94.14060546050878</v>
      </c>
      <c r="M70" s="6">
        <v>6.8999998620711267E-4</v>
      </c>
    </row>
    <row r="71" spans="1:13" x14ac:dyDescent="0.2">
      <c r="A71" s="5" t="s">
        <v>1405</v>
      </c>
      <c r="B71" s="5" t="s">
        <v>89</v>
      </c>
      <c r="C71" s="6">
        <v>790146</v>
      </c>
      <c r="D71" s="6">
        <v>227812.97545999999</v>
      </c>
      <c r="E71" s="6">
        <f t="shared" ref="E71:E134" si="4">IF(C71=0," ",IF(D71/C71*100&gt;200,"свыше 200",IF(D71/C71&gt;0,D71/C71*100,"")))</f>
        <v>28.831757100586476</v>
      </c>
      <c r="F71" s="6">
        <v>316550.79499000002</v>
      </c>
      <c r="G71" s="6">
        <f t="shared" ref="G71:G134" si="5">IF(F71=0," ",IF(D71/F71*100&gt;200,"свыше 200",IF(D71/F71&gt;0,D71/F71*100,"")))</f>
        <v>71.967273204035607</v>
      </c>
      <c r="H71" s="6">
        <v>790146</v>
      </c>
      <c r="I71" s="6">
        <v>227812.97545999999</v>
      </c>
      <c r="J71" s="6">
        <f t="shared" ref="J71:J134" si="6">IF(H71=0," ",IF(I71/H71*100&gt;200,"свыше 200",IF(I71/H71&gt;0,I71/H71*100,"")))</f>
        <v>28.831757100586476</v>
      </c>
      <c r="K71" s="6">
        <v>316550.79499000002</v>
      </c>
      <c r="L71" s="6">
        <f t="shared" ref="L71:L134" si="7">IF(K71=0," ",IF(I71/K71*100&gt;200,"свыше 200",IF(I71/K71&gt;0,I71/K71*100,"")))</f>
        <v>71.967273204035607</v>
      </c>
      <c r="M71" s="6">
        <v>44264.136119999981</v>
      </c>
    </row>
    <row r="72" spans="1:13" x14ac:dyDescent="0.2">
      <c r="A72" s="5" t="s">
        <v>1723</v>
      </c>
      <c r="B72" s="5" t="s">
        <v>1506</v>
      </c>
      <c r="C72" s="6">
        <v>100844</v>
      </c>
      <c r="D72" s="6">
        <v>64953.013619999998</v>
      </c>
      <c r="E72" s="6">
        <f t="shared" si="4"/>
        <v>64.409398298361822</v>
      </c>
      <c r="F72" s="6">
        <v>68964.868669999996</v>
      </c>
      <c r="G72" s="6">
        <f t="shared" si="5"/>
        <v>94.182755470474532</v>
      </c>
      <c r="H72" s="6">
        <v>100844</v>
      </c>
      <c r="I72" s="6">
        <v>64953.013619999998</v>
      </c>
      <c r="J72" s="6">
        <f t="shared" si="6"/>
        <v>64.409398298361822</v>
      </c>
      <c r="K72" s="6">
        <v>68964.868669999996</v>
      </c>
      <c r="L72" s="6">
        <f t="shared" si="7"/>
        <v>94.182755470474532</v>
      </c>
      <c r="M72" s="6">
        <v>2480.0376800000013</v>
      </c>
    </row>
    <row r="73" spans="1:13" x14ac:dyDescent="0.2">
      <c r="A73" s="5" t="s">
        <v>887</v>
      </c>
      <c r="B73" s="5" t="s">
        <v>180</v>
      </c>
      <c r="C73" s="6">
        <v>689302</v>
      </c>
      <c r="D73" s="6">
        <v>162859.96184</v>
      </c>
      <c r="E73" s="6">
        <f t="shared" si="4"/>
        <v>23.626793747878288</v>
      </c>
      <c r="F73" s="6">
        <v>247585.92632</v>
      </c>
      <c r="G73" s="6">
        <f t="shared" si="5"/>
        <v>65.779167766388568</v>
      </c>
      <c r="H73" s="6">
        <v>689302</v>
      </c>
      <c r="I73" s="6">
        <v>162859.96184</v>
      </c>
      <c r="J73" s="6">
        <f t="shared" si="6"/>
        <v>23.626793747878288</v>
      </c>
      <c r="K73" s="6">
        <v>247585.92632</v>
      </c>
      <c r="L73" s="6">
        <f t="shared" si="7"/>
        <v>65.779167766388568</v>
      </c>
      <c r="M73" s="6">
        <v>41784.098440000002</v>
      </c>
    </row>
    <row r="74" spans="1:13" x14ac:dyDescent="0.2">
      <c r="A74" s="5" t="s">
        <v>844</v>
      </c>
      <c r="B74" s="5" t="s">
        <v>472</v>
      </c>
      <c r="C74" s="6">
        <v>1848</v>
      </c>
      <c r="D74" s="6">
        <v>1008.002</v>
      </c>
      <c r="E74" s="6">
        <f t="shared" si="4"/>
        <v>54.545562770562775</v>
      </c>
      <c r="F74" s="6">
        <v>1470</v>
      </c>
      <c r="G74" s="6">
        <f t="shared" si="5"/>
        <v>68.571564625850328</v>
      </c>
      <c r="H74" s="6">
        <v>1848</v>
      </c>
      <c r="I74" s="6">
        <v>1008.002</v>
      </c>
      <c r="J74" s="6">
        <f t="shared" si="6"/>
        <v>54.545562770562775</v>
      </c>
      <c r="K74" s="6">
        <v>1470</v>
      </c>
      <c r="L74" s="6">
        <f t="shared" si="7"/>
        <v>68.571564625850328</v>
      </c>
      <c r="M74" s="6">
        <v>84</v>
      </c>
    </row>
    <row r="75" spans="1:13" x14ac:dyDescent="0.2">
      <c r="A75" s="5" t="s">
        <v>183</v>
      </c>
      <c r="B75" s="5" t="s">
        <v>440</v>
      </c>
      <c r="C75" s="6">
        <v>955203.50597000006</v>
      </c>
      <c r="D75" s="6">
        <v>536762.5111</v>
      </c>
      <c r="E75" s="6">
        <f t="shared" si="4"/>
        <v>56.19352397109585</v>
      </c>
      <c r="F75" s="6">
        <v>603549.47163000004</v>
      </c>
      <c r="G75" s="6">
        <f t="shared" si="5"/>
        <v>88.934302212272812</v>
      </c>
      <c r="H75" s="6"/>
      <c r="I75" s="6"/>
      <c r="J75" s="6"/>
      <c r="K75" s="6"/>
      <c r="L75" s="6"/>
      <c r="M75" s="6"/>
    </row>
    <row r="76" spans="1:13" x14ac:dyDescent="0.2">
      <c r="A76" s="5" t="s">
        <v>1158</v>
      </c>
      <c r="B76" s="5" t="s">
        <v>888</v>
      </c>
      <c r="C76" s="6">
        <v>735618.38904000004</v>
      </c>
      <c r="D76" s="6">
        <v>504768.77214999998</v>
      </c>
      <c r="E76" s="6">
        <f t="shared" si="4"/>
        <v>68.61829172170853</v>
      </c>
      <c r="F76" s="6">
        <v>527236.30234000005</v>
      </c>
      <c r="G76" s="6">
        <f t="shared" si="5"/>
        <v>95.738622304594003</v>
      </c>
      <c r="H76" s="6"/>
      <c r="I76" s="6"/>
      <c r="J76" s="6"/>
      <c r="K76" s="6"/>
      <c r="L76" s="6"/>
      <c r="M76" s="6"/>
    </row>
    <row r="77" spans="1:13" ht="25.5" x14ac:dyDescent="0.2">
      <c r="A77" s="5" t="s">
        <v>1519</v>
      </c>
      <c r="B77" s="5" t="s">
        <v>1324</v>
      </c>
      <c r="C77" s="6">
        <v>618042.80000000005</v>
      </c>
      <c r="D77" s="6">
        <v>423755.51643000002</v>
      </c>
      <c r="E77" s="6">
        <f t="shared" si="4"/>
        <v>68.564105338659388</v>
      </c>
      <c r="F77" s="6">
        <v>432424.13536999997</v>
      </c>
      <c r="G77" s="6">
        <f t="shared" si="5"/>
        <v>97.995343406865416</v>
      </c>
      <c r="H77" s="6"/>
      <c r="I77" s="6"/>
      <c r="J77" s="6"/>
      <c r="K77" s="6"/>
      <c r="L77" s="6"/>
      <c r="M77" s="6"/>
    </row>
    <row r="78" spans="1:13" ht="25.5" x14ac:dyDescent="0.2">
      <c r="A78" s="5" t="s">
        <v>892</v>
      </c>
      <c r="B78" s="5" t="s">
        <v>1039</v>
      </c>
      <c r="C78" s="6">
        <v>68103.553839999993</v>
      </c>
      <c r="D78" s="6">
        <v>45748.475259999999</v>
      </c>
      <c r="E78" s="6">
        <f t="shared" si="4"/>
        <v>67.174872206345938</v>
      </c>
      <c r="F78" s="6">
        <v>50786.11997</v>
      </c>
      <c r="G78" s="6">
        <f t="shared" si="5"/>
        <v>90.080666306117109</v>
      </c>
      <c r="H78" s="6"/>
      <c r="I78" s="6"/>
      <c r="J78" s="6"/>
      <c r="K78" s="6"/>
      <c r="L78" s="6"/>
      <c r="M78" s="6"/>
    </row>
    <row r="79" spans="1:13" ht="25.5" x14ac:dyDescent="0.2">
      <c r="A79" s="5" t="s">
        <v>764</v>
      </c>
      <c r="B79" s="5" t="s">
        <v>143</v>
      </c>
      <c r="C79" s="6">
        <v>49472.035199999998</v>
      </c>
      <c r="D79" s="6">
        <v>35264.780460000002</v>
      </c>
      <c r="E79" s="6">
        <f t="shared" si="4"/>
        <v>71.282251311140726</v>
      </c>
      <c r="F79" s="6">
        <v>44026.046999999999</v>
      </c>
      <c r="G79" s="6">
        <f t="shared" si="5"/>
        <v>80.099811050490189</v>
      </c>
      <c r="H79" s="6"/>
      <c r="I79" s="6"/>
      <c r="J79" s="6"/>
      <c r="K79" s="6"/>
      <c r="L79" s="6"/>
      <c r="M79" s="6"/>
    </row>
    <row r="80" spans="1:13" x14ac:dyDescent="0.2">
      <c r="A80" s="5" t="s">
        <v>1399</v>
      </c>
      <c r="B80" s="5" t="s">
        <v>1475</v>
      </c>
      <c r="C80" s="6">
        <v>219585.11692999999</v>
      </c>
      <c r="D80" s="6">
        <v>31993.738949999999</v>
      </c>
      <c r="E80" s="6">
        <f t="shared" si="4"/>
        <v>14.570085348816725</v>
      </c>
      <c r="F80" s="6">
        <v>76313.169290000005</v>
      </c>
      <c r="G80" s="6">
        <f t="shared" si="5"/>
        <v>41.924269752733785</v>
      </c>
      <c r="H80" s="6"/>
      <c r="I80" s="6"/>
      <c r="J80" s="6"/>
      <c r="K80" s="6"/>
      <c r="L80" s="6"/>
      <c r="M80" s="6"/>
    </row>
    <row r="81" spans="1:13" ht="25.5" x14ac:dyDescent="0.2">
      <c r="A81" s="5" t="s">
        <v>1048</v>
      </c>
      <c r="B81" s="5" t="s">
        <v>792</v>
      </c>
      <c r="C81" s="6">
        <v>135015.20000000001</v>
      </c>
      <c r="D81" s="6">
        <v>11626.083720000001</v>
      </c>
      <c r="E81" s="6">
        <f t="shared" si="4"/>
        <v>8.6109443381189674</v>
      </c>
      <c r="F81" s="6">
        <v>41092.295120000002</v>
      </c>
      <c r="G81" s="6">
        <f t="shared" si="5"/>
        <v>28.292612242876348</v>
      </c>
      <c r="H81" s="6"/>
      <c r="I81" s="6"/>
      <c r="J81" s="6"/>
      <c r="K81" s="6"/>
      <c r="L81" s="6"/>
      <c r="M81" s="6"/>
    </row>
    <row r="82" spans="1:13" ht="25.5" x14ac:dyDescent="0.2">
      <c r="A82" s="5" t="s">
        <v>1098</v>
      </c>
      <c r="B82" s="5" t="s">
        <v>1630</v>
      </c>
      <c r="C82" s="6">
        <v>58970.07273</v>
      </c>
      <c r="D82" s="6">
        <v>15111.995720000001</v>
      </c>
      <c r="E82" s="6">
        <f t="shared" si="4"/>
        <v>25.626550927267271</v>
      </c>
      <c r="F82" s="6">
        <v>26401.165830000002</v>
      </c>
      <c r="G82" s="6">
        <f t="shared" si="5"/>
        <v>57.239880304179735</v>
      </c>
      <c r="H82" s="6"/>
      <c r="I82" s="6"/>
      <c r="J82" s="6"/>
      <c r="K82" s="6"/>
      <c r="L82" s="6"/>
      <c r="M82" s="6"/>
    </row>
    <row r="83" spans="1:13" ht="25.5" x14ac:dyDescent="0.2">
      <c r="A83" s="5" t="s">
        <v>235</v>
      </c>
      <c r="B83" s="5" t="s">
        <v>220</v>
      </c>
      <c r="C83" s="6">
        <v>25599.8442</v>
      </c>
      <c r="D83" s="6">
        <v>5255.6595100000004</v>
      </c>
      <c r="E83" s="6">
        <f t="shared" si="4"/>
        <v>20.530044905507669</v>
      </c>
      <c r="F83" s="6">
        <v>8819.7083399999992</v>
      </c>
      <c r="G83" s="6">
        <f t="shared" si="5"/>
        <v>59.589946825838013</v>
      </c>
      <c r="H83" s="6"/>
      <c r="I83" s="6"/>
      <c r="J83" s="6"/>
      <c r="K83" s="6"/>
      <c r="L83" s="6"/>
      <c r="M83" s="6"/>
    </row>
    <row r="84" spans="1:13" ht="25.5" x14ac:dyDescent="0.2">
      <c r="A84" s="5" t="s">
        <v>1580</v>
      </c>
      <c r="B84" s="5" t="s">
        <v>286</v>
      </c>
      <c r="C84" s="6">
        <v>15826.159</v>
      </c>
      <c r="D84" s="6">
        <v>17222.079959999999</v>
      </c>
      <c r="E84" s="6">
        <f t="shared" si="4"/>
        <v>108.82033954037742</v>
      </c>
      <c r="F84" s="6">
        <v>13250.18734</v>
      </c>
      <c r="G84" s="6">
        <f t="shared" si="5"/>
        <v>129.97612424701006</v>
      </c>
      <c r="H84" s="6">
        <v>609</v>
      </c>
      <c r="I84" s="6">
        <v>1045.3302000000001</v>
      </c>
      <c r="J84" s="6">
        <f t="shared" si="6"/>
        <v>171.64699507389165</v>
      </c>
      <c r="K84" s="6">
        <v>1167.57404</v>
      </c>
      <c r="L84" s="6">
        <f t="shared" si="7"/>
        <v>89.530099521568687</v>
      </c>
      <c r="M84" s="6">
        <v>273.79360000000008</v>
      </c>
    </row>
    <row r="85" spans="1:13" x14ac:dyDescent="0.2">
      <c r="A85" s="5" t="s">
        <v>1614</v>
      </c>
      <c r="B85" s="5" t="s">
        <v>812</v>
      </c>
      <c r="C85" s="6">
        <v>15240.159</v>
      </c>
      <c r="D85" s="6">
        <v>16194.410760000001</v>
      </c>
      <c r="E85" s="6">
        <f t="shared" si="4"/>
        <v>106.2614291622548</v>
      </c>
      <c r="F85" s="6">
        <v>12101.4833</v>
      </c>
      <c r="G85" s="6">
        <f t="shared" si="5"/>
        <v>133.82170068358482</v>
      </c>
      <c r="H85" s="6">
        <v>23</v>
      </c>
      <c r="I85" s="6">
        <v>17.661000000000001</v>
      </c>
      <c r="J85" s="6">
        <f t="shared" si="6"/>
        <v>76.786956521739143</v>
      </c>
      <c r="K85" s="6">
        <v>18.87</v>
      </c>
      <c r="L85" s="6">
        <f t="shared" si="7"/>
        <v>93.593004769475357</v>
      </c>
      <c r="M85" s="6">
        <v>2.3286000000000016</v>
      </c>
    </row>
    <row r="86" spans="1:13" x14ac:dyDescent="0.2">
      <c r="A86" s="5" t="s">
        <v>663</v>
      </c>
      <c r="B86" s="5" t="s">
        <v>1115</v>
      </c>
      <c r="C86" s="6">
        <v>15217.159</v>
      </c>
      <c r="D86" s="6">
        <v>16176.749760000001</v>
      </c>
      <c r="E86" s="6">
        <f t="shared" si="4"/>
        <v>106.30597840240745</v>
      </c>
      <c r="F86" s="6">
        <v>12082.613300000001</v>
      </c>
      <c r="G86" s="6">
        <f t="shared" si="5"/>
        <v>133.88452777844012</v>
      </c>
      <c r="H86" s="6"/>
      <c r="I86" s="6"/>
      <c r="J86" s="6"/>
      <c r="K86" s="6"/>
      <c r="L86" s="6"/>
      <c r="M86" s="6"/>
    </row>
    <row r="87" spans="1:13" ht="25.5" x14ac:dyDescent="0.2">
      <c r="A87" s="5" t="s">
        <v>905</v>
      </c>
      <c r="B87" s="5" t="s">
        <v>704</v>
      </c>
      <c r="C87" s="6">
        <v>23</v>
      </c>
      <c r="D87" s="6">
        <v>17.661000000000001</v>
      </c>
      <c r="E87" s="6">
        <f t="shared" si="4"/>
        <v>76.786956521739143</v>
      </c>
      <c r="F87" s="6">
        <v>18.87</v>
      </c>
      <c r="G87" s="6">
        <f t="shared" si="5"/>
        <v>93.593004769475357</v>
      </c>
      <c r="H87" s="6">
        <v>23</v>
      </c>
      <c r="I87" s="6">
        <v>17.661000000000001</v>
      </c>
      <c r="J87" s="6">
        <f t="shared" si="6"/>
        <v>76.786956521739143</v>
      </c>
      <c r="K87" s="6">
        <v>18.87</v>
      </c>
      <c r="L87" s="6">
        <f t="shared" si="7"/>
        <v>93.593004769475357</v>
      </c>
      <c r="M87" s="6">
        <v>2.3286000000000016</v>
      </c>
    </row>
    <row r="88" spans="1:13" ht="25.5" x14ac:dyDescent="0.2">
      <c r="A88" s="5" t="s">
        <v>206</v>
      </c>
      <c r="B88" s="5" t="s">
        <v>1343</v>
      </c>
      <c r="C88" s="6">
        <v>586</v>
      </c>
      <c r="D88" s="6">
        <v>1027.6692</v>
      </c>
      <c r="E88" s="6">
        <f t="shared" si="4"/>
        <v>175.37017064846415</v>
      </c>
      <c r="F88" s="6">
        <v>1148.7040400000001</v>
      </c>
      <c r="G88" s="6">
        <f t="shared" si="5"/>
        <v>89.463357332668565</v>
      </c>
      <c r="H88" s="6">
        <v>586</v>
      </c>
      <c r="I88" s="6">
        <v>1027.6692</v>
      </c>
      <c r="J88" s="6">
        <f t="shared" si="6"/>
        <v>175.37017064846415</v>
      </c>
      <c r="K88" s="6">
        <v>1148.7040400000001</v>
      </c>
      <c r="L88" s="6">
        <f t="shared" si="7"/>
        <v>89.463357332668565</v>
      </c>
      <c r="M88" s="6">
        <v>271.46500000000003</v>
      </c>
    </row>
    <row r="89" spans="1:13" x14ac:dyDescent="0.2">
      <c r="A89" s="5" t="s">
        <v>425</v>
      </c>
      <c r="B89" s="5" t="s">
        <v>1591</v>
      </c>
      <c r="C89" s="6">
        <v>572</v>
      </c>
      <c r="D89" s="6">
        <v>1020.49</v>
      </c>
      <c r="E89" s="6">
        <f t="shared" si="4"/>
        <v>178.40734265734267</v>
      </c>
      <c r="F89" s="6">
        <v>1135.9921400000001</v>
      </c>
      <c r="G89" s="6">
        <f t="shared" si="5"/>
        <v>89.832487749431081</v>
      </c>
      <c r="H89" s="6">
        <v>572</v>
      </c>
      <c r="I89" s="6">
        <v>1020.49</v>
      </c>
      <c r="J89" s="6">
        <f t="shared" si="6"/>
        <v>178.40734265734267</v>
      </c>
      <c r="K89" s="6">
        <v>1135.9921400000001</v>
      </c>
      <c r="L89" s="6">
        <f t="shared" si="7"/>
        <v>89.832487749431081</v>
      </c>
      <c r="M89" s="6">
        <v>271.46500000000003</v>
      </c>
    </row>
    <row r="90" spans="1:13" ht="25.5" x14ac:dyDescent="0.2">
      <c r="A90" s="5" t="s">
        <v>1187</v>
      </c>
      <c r="B90" s="5" t="s">
        <v>1092</v>
      </c>
      <c r="C90" s="6">
        <v>14</v>
      </c>
      <c r="D90" s="6">
        <v>7.1791999999999998</v>
      </c>
      <c r="E90" s="6">
        <f t="shared" si="4"/>
        <v>51.28</v>
      </c>
      <c r="F90" s="6">
        <v>12.7119</v>
      </c>
      <c r="G90" s="6">
        <f t="shared" si="5"/>
        <v>56.47621519993077</v>
      </c>
      <c r="H90" s="6">
        <v>14</v>
      </c>
      <c r="I90" s="6">
        <v>7.1791999999999998</v>
      </c>
      <c r="J90" s="6">
        <f t="shared" si="6"/>
        <v>51.28</v>
      </c>
      <c r="K90" s="6">
        <v>12.7119</v>
      </c>
      <c r="L90" s="6">
        <f t="shared" si="7"/>
        <v>56.47621519993077</v>
      </c>
      <c r="M90" s="6"/>
    </row>
    <row r="91" spans="1:13" x14ac:dyDescent="0.2">
      <c r="A91" s="5" t="s">
        <v>974</v>
      </c>
      <c r="B91" s="5" t="s">
        <v>919</v>
      </c>
      <c r="C91" s="6">
        <v>249899.60144999999</v>
      </c>
      <c r="D91" s="6">
        <v>162381.28899</v>
      </c>
      <c r="E91" s="6">
        <f t="shared" si="4"/>
        <v>64.97861062915274</v>
      </c>
      <c r="F91" s="6">
        <v>190555.45373000001</v>
      </c>
      <c r="G91" s="6">
        <f t="shared" si="5"/>
        <v>85.214716142461981</v>
      </c>
      <c r="H91" s="6">
        <v>129239.6</v>
      </c>
      <c r="I91" s="6">
        <v>69081.578739999997</v>
      </c>
      <c r="J91" s="6">
        <f t="shared" si="6"/>
        <v>53.452330972859706</v>
      </c>
      <c r="K91" s="6">
        <v>97866.32329</v>
      </c>
      <c r="L91" s="6">
        <f t="shared" si="7"/>
        <v>70.587691881808709</v>
      </c>
      <c r="M91" s="6">
        <v>8739.9586899999995</v>
      </c>
    </row>
    <row r="92" spans="1:13" ht="38.25" x14ac:dyDescent="0.2">
      <c r="A92" s="5" t="s">
        <v>1438</v>
      </c>
      <c r="B92" s="5" t="s">
        <v>589</v>
      </c>
      <c r="C92" s="6"/>
      <c r="D92" s="6">
        <v>0.15</v>
      </c>
      <c r="E92" s="6" t="str">
        <f t="shared" si="4"/>
        <v xml:space="preserve"> </v>
      </c>
      <c r="F92" s="6"/>
      <c r="G92" s="6" t="str">
        <f t="shared" si="5"/>
        <v xml:space="preserve"> </v>
      </c>
      <c r="H92" s="6"/>
      <c r="I92" s="6">
        <v>0.15</v>
      </c>
      <c r="J92" s="6" t="str">
        <f t="shared" si="6"/>
        <v xml:space="preserve"> </v>
      </c>
      <c r="K92" s="6"/>
      <c r="L92" s="6" t="str">
        <f t="shared" si="7"/>
        <v xml:space="preserve"> </v>
      </c>
      <c r="M92" s="6"/>
    </row>
    <row r="93" spans="1:13" ht="25.5" x14ac:dyDescent="0.2">
      <c r="A93" s="5" t="s">
        <v>1159</v>
      </c>
      <c r="B93" s="5" t="s">
        <v>525</v>
      </c>
      <c r="C93" s="6"/>
      <c r="D93" s="6">
        <v>0.15</v>
      </c>
      <c r="E93" s="6" t="str">
        <f t="shared" si="4"/>
        <v xml:space="preserve"> </v>
      </c>
      <c r="F93" s="6"/>
      <c r="G93" s="6" t="str">
        <f t="shared" si="5"/>
        <v xml:space="preserve"> </v>
      </c>
      <c r="H93" s="6"/>
      <c r="I93" s="6">
        <v>0.15</v>
      </c>
      <c r="J93" s="6" t="str">
        <f t="shared" si="6"/>
        <v xml:space="preserve"> </v>
      </c>
      <c r="K93" s="6"/>
      <c r="L93" s="6" t="str">
        <f t="shared" si="7"/>
        <v xml:space="preserve"> </v>
      </c>
      <c r="M93" s="6"/>
    </row>
    <row r="94" spans="1:13" ht="25.5" x14ac:dyDescent="0.2">
      <c r="A94" s="5" t="s">
        <v>881</v>
      </c>
      <c r="B94" s="5" t="s">
        <v>1623</v>
      </c>
      <c r="C94" s="6">
        <v>119244.02344999999</v>
      </c>
      <c r="D94" s="6">
        <v>92445.960250000004</v>
      </c>
      <c r="E94" s="6">
        <f t="shared" si="4"/>
        <v>77.526703289044391</v>
      </c>
      <c r="F94" s="6">
        <v>91308.102910000001</v>
      </c>
      <c r="G94" s="6">
        <f t="shared" si="5"/>
        <v>101.24617345420215</v>
      </c>
      <c r="H94" s="6"/>
      <c r="I94" s="6"/>
      <c r="J94" s="6"/>
      <c r="K94" s="6"/>
      <c r="L94" s="6"/>
      <c r="M94" s="6"/>
    </row>
    <row r="95" spans="1:13" ht="38.25" x14ac:dyDescent="0.2">
      <c r="A95" s="5" t="s">
        <v>336</v>
      </c>
      <c r="B95" s="5" t="s">
        <v>181</v>
      </c>
      <c r="C95" s="6">
        <v>119244.02344999999</v>
      </c>
      <c r="D95" s="6">
        <v>92445.960250000004</v>
      </c>
      <c r="E95" s="6">
        <f t="shared" si="4"/>
        <v>77.526703289044391</v>
      </c>
      <c r="F95" s="6">
        <v>91308.102910000001</v>
      </c>
      <c r="G95" s="6">
        <f t="shared" si="5"/>
        <v>101.24617345420215</v>
      </c>
      <c r="H95" s="6"/>
      <c r="I95" s="6"/>
      <c r="J95" s="6"/>
      <c r="K95" s="6"/>
      <c r="L95" s="6"/>
      <c r="M95" s="6"/>
    </row>
    <row r="96" spans="1:13" ht="38.25" x14ac:dyDescent="0.2">
      <c r="A96" s="5" t="s">
        <v>1310</v>
      </c>
      <c r="B96" s="5" t="s">
        <v>1493</v>
      </c>
      <c r="C96" s="6">
        <v>299.97800000000001</v>
      </c>
      <c r="D96" s="6">
        <v>201.25</v>
      </c>
      <c r="E96" s="6">
        <f t="shared" si="4"/>
        <v>67.088253138563488</v>
      </c>
      <c r="F96" s="6">
        <v>237.62753000000001</v>
      </c>
      <c r="G96" s="6">
        <f t="shared" si="5"/>
        <v>84.691365516444989</v>
      </c>
      <c r="H96" s="6"/>
      <c r="I96" s="6"/>
      <c r="J96" s="6"/>
      <c r="K96" s="6"/>
      <c r="L96" s="6"/>
      <c r="M96" s="6"/>
    </row>
    <row r="97" spans="1:13" ht="51" x14ac:dyDescent="0.2">
      <c r="A97" s="5" t="s">
        <v>1043</v>
      </c>
      <c r="B97" s="5" t="s">
        <v>996</v>
      </c>
      <c r="C97" s="6">
        <v>299.97800000000001</v>
      </c>
      <c r="D97" s="6">
        <v>201.25</v>
      </c>
      <c r="E97" s="6">
        <f t="shared" si="4"/>
        <v>67.088253138563488</v>
      </c>
      <c r="F97" s="6">
        <v>237.62753000000001</v>
      </c>
      <c r="G97" s="6">
        <f t="shared" si="5"/>
        <v>84.691365516444989</v>
      </c>
      <c r="H97" s="6"/>
      <c r="I97" s="6"/>
      <c r="J97" s="6"/>
      <c r="K97" s="6"/>
      <c r="L97" s="6"/>
      <c r="M97" s="6"/>
    </row>
    <row r="98" spans="1:13" ht="51" x14ac:dyDescent="0.2">
      <c r="A98" s="5" t="s">
        <v>144</v>
      </c>
      <c r="B98" s="5" t="s">
        <v>429</v>
      </c>
      <c r="C98" s="6">
        <v>6062.5</v>
      </c>
      <c r="D98" s="6">
        <v>1893.25</v>
      </c>
      <c r="E98" s="6">
        <f t="shared" si="4"/>
        <v>31.228865979381442</v>
      </c>
      <c r="F98" s="6">
        <v>7025</v>
      </c>
      <c r="G98" s="6">
        <f t="shared" si="5"/>
        <v>26.95017793594306</v>
      </c>
      <c r="H98" s="6">
        <v>6062.5</v>
      </c>
      <c r="I98" s="6">
        <v>1893.25</v>
      </c>
      <c r="J98" s="6">
        <f t="shared" si="6"/>
        <v>31.228865979381442</v>
      </c>
      <c r="K98" s="6">
        <v>7025</v>
      </c>
      <c r="L98" s="6">
        <f t="shared" si="7"/>
        <v>26.95017793594306</v>
      </c>
      <c r="M98" s="6">
        <v>127</v>
      </c>
    </row>
    <row r="99" spans="1:13" ht="25.5" x14ac:dyDescent="0.2">
      <c r="A99" s="5" t="s">
        <v>590</v>
      </c>
      <c r="B99" s="5" t="s">
        <v>223</v>
      </c>
      <c r="C99" s="6">
        <v>124293.1</v>
      </c>
      <c r="D99" s="6">
        <v>67840.678740000003</v>
      </c>
      <c r="E99" s="6">
        <f t="shared" si="4"/>
        <v>54.581210654493297</v>
      </c>
      <c r="F99" s="6">
        <v>91984.723289999994</v>
      </c>
      <c r="G99" s="6">
        <f t="shared" si="5"/>
        <v>73.752114822500332</v>
      </c>
      <c r="H99" s="6">
        <v>123177.1</v>
      </c>
      <c r="I99" s="6">
        <v>67188.178740000003</v>
      </c>
      <c r="J99" s="6">
        <f t="shared" si="6"/>
        <v>54.545998192845914</v>
      </c>
      <c r="K99" s="6">
        <v>90841.32329</v>
      </c>
      <c r="L99" s="6">
        <f t="shared" si="7"/>
        <v>73.962131226897498</v>
      </c>
      <c r="M99" s="6">
        <v>8612.9586899999995</v>
      </c>
    </row>
    <row r="100" spans="1:13" ht="63.75" x14ac:dyDescent="0.2">
      <c r="A100" s="5" t="s">
        <v>86</v>
      </c>
      <c r="B100" s="5" t="s">
        <v>369</v>
      </c>
      <c r="C100" s="6">
        <v>1259</v>
      </c>
      <c r="D100" s="6">
        <v>30.68</v>
      </c>
      <c r="E100" s="6">
        <f t="shared" si="4"/>
        <v>2.4368546465448766</v>
      </c>
      <c r="F100" s="6">
        <v>735.76</v>
      </c>
      <c r="G100" s="6">
        <f t="shared" si="5"/>
        <v>4.1698379906491247</v>
      </c>
      <c r="H100" s="6">
        <v>1259</v>
      </c>
      <c r="I100" s="6">
        <v>30.68</v>
      </c>
      <c r="J100" s="6">
        <f t="shared" si="6"/>
        <v>2.4368546465448766</v>
      </c>
      <c r="K100" s="6">
        <v>735.76</v>
      </c>
      <c r="L100" s="6">
        <f t="shared" si="7"/>
        <v>4.1698379906491247</v>
      </c>
      <c r="M100" s="6">
        <v>0.62000000000000099</v>
      </c>
    </row>
    <row r="101" spans="1:13" ht="25.5" x14ac:dyDescent="0.2">
      <c r="A101" s="5" t="s">
        <v>295</v>
      </c>
      <c r="B101" s="5" t="s">
        <v>852</v>
      </c>
      <c r="C101" s="6">
        <v>77200</v>
      </c>
      <c r="D101" s="6">
        <v>41313.490310000001</v>
      </c>
      <c r="E101" s="6">
        <f t="shared" si="4"/>
        <v>53.514883821243522</v>
      </c>
      <c r="F101" s="6">
        <v>51263.32329</v>
      </c>
      <c r="G101" s="6">
        <f t="shared" si="5"/>
        <v>80.590737506983032</v>
      </c>
      <c r="H101" s="6">
        <v>77200</v>
      </c>
      <c r="I101" s="6">
        <v>41313.490310000001</v>
      </c>
      <c r="J101" s="6">
        <f t="shared" si="6"/>
        <v>53.514883821243522</v>
      </c>
      <c r="K101" s="6">
        <v>51263.32329</v>
      </c>
      <c r="L101" s="6">
        <f t="shared" si="7"/>
        <v>80.590737506983032</v>
      </c>
      <c r="M101" s="6">
        <v>5358.724430000002</v>
      </c>
    </row>
    <row r="102" spans="1:13" ht="38.25" x14ac:dyDescent="0.2">
      <c r="A102" s="5" t="s">
        <v>529</v>
      </c>
      <c r="B102" s="5" t="s">
        <v>1518</v>
      </c>
      <c r="C102" s="6">
        <v>22312.5</v>
      </c>
      <c r="D102" s="6">
        <v>6948.6666699999996</v>
      </c>
      <c r="E102" s="6">
        <f t="shared" si="4"/>
        <v>31.142483675070025</v>
      </c>
      <c r="F102" s="6">
        <v>19759.75</v>
      </c>
      <c r="G102" s="6">
        <f t="shared" si="5"/>
        <v>35.165762066827767</v>
      </c>
      <c r="H102" s="6">
        <v>22312.5</v>
      </c>
      <c r="I102" s="6">
        <v>6948.6666699999996</v>
      </c>
      <c r="J102" s="6">
        <f t="shared" si="6"/>
        <v>31.142483675070025</v>
      </c>
      <c r="K102" s="6">
        <v>19759.75</v>
      </c>
      <c r="L102" s="6">
        <f t="shared" si="7"/>
        <v>35.165762066827767</v>
      </c>
      <c r="M102" s="6">
        <v>648</v>
      </c>
    </row>
    <row r="103" spans="1:13" ht="51" x14ac:dyDescent="0.2">
      <c r="A103" s="5" t="s">
        <v>486</v>
      </c>
      <c r="B103" s="5" t="s">
        <v>299</v>
      </c>
      <c r="C103" s="6">
        <v>22312.5</v>
      </c>
      <c r="D103" s="6">
        <v>6948.6666699999996</v>
      </c>
      <c r="E103" s="6">
        <f t="shared" si="4"/>
        <v>31.142483675070025</v>
      </c>
      <c r="F103" s="6">
        <v>19759.75</v>
      </c>
      <c r="G103" s="6">
        <f t="shared" si="5"/>
        <v>35.165762066827767</v>
      </c>
      <c r="H103" s="6">
        <v>22312.5</v>
      </c>
      <c r="I103" s="6">
        <v>6948.6666699999996</v>
      </c>
      <c r="J103" s="6">
        <f t="shared" si="6"/>
        <v>31.142483675070025</v>
      </c>
      <c r="K103" s="6">
        <v>19759.75</v>
      </c>
      <c r="L103" s="6">
        <f t="shared" si="7"/>
        <v>35.165762066827767</v>
      </c>
      <c r="M103" s="6">
        <v>648</v>
      </c>
    </row>
    <row r="104" spans="1:13" ht="25.5" x14ac:dyDescent="0.2">
      <c r="A104" s="5" t="s">
        <v>857</v>
      </c>
      <c r="B104" s="5" t="s">
        <v>823</v>
      </c>
      <c r="C104" s="6">
        <v>4321.8</v>
      </c>
      <c r="D104" s="6">
        <v>2399.6444999999999</v>
      </c>
      <c r="E104" s="6">
        <f t="shared" si="4"/>
        <v>55.524191309176729</v>
      </c>
      <c r="F104" s="6">
        <v>4087.86</v>
      </c>
      <c r="G104" s="6">
        <f t="shared" si="5"/>
        <v>58.701729022031081</v>
      </c>
      <c r="H104" s="6">
        <v>4321.8</v>
      </c>
      <c r="I104" s="6">
        <v>2399.6444999999999</v>
      </c>
      <c r="J104" s="6">
        <f t="shared" si="6"/>
        <v>55.524191309176729</v>
      </c>
      <c r="K104" s="6">
        <v>4087.86</v>
      </c>
      <c r="L104" s="6">
        <f t="shared" si="7"/>
        <v>58.701729022031081</v>
      </c>
      <c r="M104" s="6">
        <v>399.61499999999978</v>
      </c>
    </row>
    <row r="105" spans="1:13" ht="51" x14ac:dyDescent="0.2">
      <c r="A105" s="5" t="s">
        <v>313</v>
      </c>
      <c r="B105" s="5" t="s">
        <v>1325</v>
      </c>
      <c r="C105" s="6">
        <v>145</v>
      </c>
      <c r="D105" s="6">
        <v>64.8</v>
      </c>
      <c r="E105" s="6">
        <f t="shared" si="4"/>
        <v>44.689655172413786</v>
      </c>
      <c r="F105" s="6">
        <v>97.6</v>
      </c>
      <c r="G105" s="6">
        <f t="shared" si="5"/>
        <v>66.393442622950815</v>
      </c>
      <c r="H105" s="6"/>
      <c r="I105" s="6"/>
      <c r="J105" s="6"/>
      <c r="K105" s="6"/>
      <c r="L105" s="6"/>
      <c r="M105" s="6"/>
    </row>
    <row r="106" spans="1:13" ht="25.5" x14ac:dyDescent="0.2">
      <c r="A106" s="5" t="s">
        <v>564</v>
      </c>
      <c r="B106" s="5" t="s">
        <v>344</v>
      </c>
      <c r="C106" s="6"/>
      <c r="D106" s="6">
        <v>10.5</v>
      </c>
      <c r="E106" s="6" t="str">
        <f t="shared" si="4"/>
        <v xml:space="preserve"> </v>
      </c>
      <c r="F106" s="6"/>
      <c r="G106" s="6" t="str">
        <f t="shared" si="5"/>
        <v xml:space="preserve"> </v>
      </c>
      <c r="H106" s="6"/>
      <c r="I106" s="6"/>
      <c r="J106" s="6"/>
      <c r="K106" s="6"/>
      <c r="L106" s="6"/>
      <c r="M106" s="6"/>
    </row>
    <row r="107" spans="1:13" ht="76.5" x14ac:dyDescent="0.2">
      <c r="A107" s="5" t="s">
        <v>62</v>
      </c>
      <c r="B107" s="5" t="s">
        <v>148</v>
      </c>
      <c r="C107" s="6">
        <v>40</v>
      </c>
      <c r="D107" s="6">
        <v>100</v>
      </c>
      <c r="E107" s="6" t="str">
        <f t="shared" si="4"/>
        <v>свыше 200</v>
      </c>
      <c r="F107" s="6">
        <v>48</v>
      </c>
      <c r="G107" s="6" t="str">
        <f t="shared" si="5"/>
        <v>свыше 200</v>
      </c>
      <c r="H107" s="6"/>
      <c r="I107" s="6"/>
      <c r="J107" s="6"/>
      <c r="K107" s="6"/>
      <c r="L107" s="6"/>
      <c r="M107" s="6"/>
    </row>
    <row r="108" spans="1:13" ht="51" x14ac:dyDescent="0.2">
      <c r="A108" s="5" t="s">
        <v>1322</v>
      </c>
      <c r="B108" s="5" t="s">
        <v>256</v>
      </c>
      <c r="C108" s="6">
        <v>15715</v>
      </c>
      <c r="D108" s="6">
        <v>15023.697260000001</v>
      </c>
      <c r="E108" s="6">
        <f t="shared" si="4"/>
        <v>95.601000699968182</v>
      </c>
      <c r="F108" s="6">
        <v>13279.955</v>
      </c>
      <c r="G108" s="6">
        <f t="shared" si="5"/>
        <v>113.13063380109345</v>
      </c>
      <c r="H108" s="6">
        <v>15715</v>
      </c>
      <c r="I108" s="6">
        <v>15023.697260000001</v>
      </c>
      <c r="J108" s="6">
        <f t="shared" si="6"/>
        <v>95.601000699968182</v>
      </c>
      <c r="K108" s="6">
        <v>13279.955</v>
      </c>
      <c r="L108" s="6">
        <f t="shared" si="7"/>
        <v>113.13063380109345</v>
      </c>
      <c r="M108" s="6">
        <v>2052.4742600000009</v>
      </c>
    </row>
    <row r="109" spans="1:13" ht="51" x14ac:dyDescent="0.2">
      <c r="A109" s="5" t="s">
        <v>417</v>
      </c>
      <c r="B109" s="5" t="s">
        <v>1026</v>
      </c>
      <c r="C109" s="6">
        <v>7290</v>
      </c>
      <c r="D109" s="6">
        <v>8863.848</v>
      </c>
      <c r="E109" s="6">
        <f t="shared" si="4"/>
        <v>121.58913580246913</v>
      </c>
      <c r="F109" s="6">
        <v>7287.5749999999998</v>
      </c>
      <c r="G109" s="6">
        <f t="shared" si="5"/>
        <v>121.62959557877622</v>
      </c>
      <c r="H109" s="6">
        <v>7290</v>
      </c>
      <c r="I109" s="6">
        <v>8863.848</v>
      </c>
      <c r="J109" s="6">
        <f t="shared" si="6"/>
        <v>121.58913580246913</v>
      </c>
      <c r="K109" s="6">
        <v>7287.5749999999998</v>
      </c>
      <c r="L109" s="6">
        <f t="shared" si="7"/>
        <v>121.62959557877622</v>
      </c>
      <c r="M109" s="6">
        <v>1426.87</v>
      </c>
    </row>
    <row r="110" spans="1:13" ht="114.75" x14ac:dyDescent="0.2">
      <c r="A110" s="5" t="s">
        <v>1289</v>
      </c>
      <c r="B110" s="5" t="s">
        <v>293</v>
      </c>
      <c r="C110" s="6">
        <v>8425</v>
      </c>
      <c r="D110" s="6">
        <v>6159.84926</v>
      </c>
      <c r="E110" s="6">
        <f t="shared" si="4"/>
        <v>73.113937804154304</v>
      </c>
      <c r="F110" s="6">
        <v>5992.38</v>
      </c>
      <c r="G110" s="6">
        <f t="shared" si="5"/>
        <v>102.79470360691411</v>
      </c>
      <c r="H110" s="6">
        <v>8425</v>
      </c>
      <c r="I110" s="6">
        <v>6159.84926</v>
      </c>
      <c r="J110" s="6">
        <f t="shared" si="6"/>
        <v>73.113937804154304</v>
      </c>
      <c r="K110" s="6">
        <v>5992.38</v>
      </c>
      <c r="L110" s="6">
        <f t="shared" si="7"/>
        <v>102.79470360691411</v>
      </c>
      <c r="M110" s="6">
        <v>625.60426000000007</v>
      </c>
    </row>
    <row r="111" spans="1:13" ht="25.5" x14ac:dyDescent="0.2">
      <c r="A111" s="5" t="s">
        <v>1523</v>
      </c>
      <c r="B111" s="5" t="s">
        <v>1035</v>
      </c>
      <c r="C111" s="6">
        <v>905</v>
      </c>
      <c r="D111" s="6">
        <v>450</v>
      </c>
      <c r="E111" s="6">
        <f t="shared" si="4"/>
        <v>49.723756906077348</v>
      </c>
      <c r="F111" s="6">
        <v>985</v>
      </c>
      <c r="G111" s="6">
        <f t="shared" si="5"/>
        <v>45.685279187817258</v>
      </c>
      <c r="H111" s="6"/>
      <c r="I111" s="6"/>
      <c r="J111" s="6"/>
      <c r="K111" s="6"/>
      <c r="L111" s="6"/>
      <c r="M111" s="6"/>
    </row>
    <row r="112" spans="1:13" ht="76.5" x14ac:dyDescent="0.2">
      <c r="A112" s="5" t="s">
        <v>1060</v>
      </c>
      <c r="B112" s="5" t="s">
        <v>1008</v>
      </c>
      <c r="C112" s="6">
        <v>4.8</v>
      </c>
      <c r="D112" s="6">
        <v>1.6</v>
      </c>
      <c r="E112" s="6">
        <f t="shared" si="4"/>
        <v>33.333333333333336</v>
      </c>
      <c r="F112" s="6">
        <v>3.2</v>
      </c>
      <c r="G112" s="6">
        <f t="shared" si="5"/>
        <v>50</v>
      </c>
      <c r="H112" s="6">
        <v>4.8</v>
      </c>
      <c r="I112" s="6">
        <v>1.6</v>
      </c>
      <c r="J112" s="6">
        <f t="shared" si="6"/>
        <v>33.333333333333336</v>
      </c>
      <c r="K112" s="6">
        <v>3.2</v>
      </c>
      <c r="L112" s="6">
        <f t="shared" si="7"/>
        <v>50</v>
      </c>
      <c r="M112" s="6"/>
    </row>
    <row r="113" spans="1:13" ht="38.25" x14ac:dyDescent="0.2">
      <c r="A113" s="5" t="s">
        <v>548</v>
      </c>
      <c r="B113" s="5" t="s">
        <v>1005</v>
      </c>
      <c r="C113" s="6">
        <v>250</v>
      </c>
      <c r="D113" s="6">
        <v>200</v>
      </c>
      <c r="E113" s="6">
        <f t="shared" si="4"/>
        <v>80</v>
      </c>
      <c r="F113" s="6">
        <v>188.8</v>
      </c>
      <c r="G113" s="6">
        <f t="shared" si="5"/>
        <v>105.93220338983049</v>
      </c>
      <c r="H113" s="6">
        <v>224</v>
      </c>
      <c r="I113" s="6">
        <v>172.8</v>
      </c>
      <c r="J113" s="6">
        <f t="shared" si="6"/>
        <v>77.142857142857153</v>
      </c>
      <c r="K113" s="6">
        <v>176</v>
      </c>
      <c r="L113" s="6">
        <f t="shared" si="7"/>
        <v>98.181818181818187</v>
      </c>
      <c r="M113" s="6">
        <v>16</v>
      </c>
    </row>
    <row r="114" spans="1:13" ht="63.75" x14ac:dyDescent="0.2">
      <c r="A114" s="5" t="s">
        <v>509</v>
      </c>
      <c r="B114" s="5" t="s">
        <v>1274</v>
      </c>
      <c r="C114" s="6">
        <v>224</v>
      </c>
      <c r="D114" s="6">
        <v>172.8</v>
      </c>
      <c r="E114" s="6">
        <f t="shared" si="4"/>
        <v>77.142857142857153</v>
      </c>
      <c r="F114" s="6">
        <v>176</v>
      </c>
      <c r="G114" s="6">
        <f t="shared" si="5"/>
        <v>98.181818181818187</v>
      </c>
      <c r="H114" s="6">
        <v>224</v>
      </c>
      <c r="I114" s="6">
        <v>172.8</v>
      </c>
      <c r="J114" s="6">
        <f t="shared" si="6"/>
        <v>77.142857142857153</v>
      </c>
      <c r="K114" s="6">
        <v>176</v>
      </c>
      <c r="L114" s="6">
        <f t="shared" si="7"/>
        <v>98.181818181818187</v>
      </c>
      <c r="M114" s="6">
        <v>16</v>
      </c>
    </row>
    <row r="115" spans="1:13" ht="63.75" x14ac:dyDescent="0.2">
      <c r="A115" s="5" t="s">
        <v>1373</v>
      </c>
      <c r="B115" s="5" t="s">
        <v>385</v>
      </c>
      <c r="C115" s="6">
        <v>26</v>
      </c>
      <c r="D115" s="6">
        <v>27.2</v>
      </c>
      <c r="E115" s="6">
        <f t="shared" si="4"/>
        <v>104.61538461538463</v>
      </c>
      <c r="F115" s="6">
        <v>12.8</v>
      </c>
      <c r="G115" s="6" t="str">
        <f t="shared" si="5"/>
        <v>свыше 200</v>
      </c>
      <c r="H115" s="6"/>
      <c r="I115" s="6"/>
      <c r="J115" s="6"/>
      <c r="K115" s="6"/>
      <c r="L115" s="6"/>
      <c r="M115" s="6"/>
    </row>
    <row r="116" spans="1:13" ht="25.5" x14ac:dyDescent="0.2">
      <c r="A116" s="5" t="s">
        <v>851</v>
      </c>
      <c r="B116" s="5" t="s">
        <v>746</v>
      </c>
      <c r="C116" s="6">
        <v>41</v>
      </c>
      <c r="D116" s="6">
        <v>41.65</v>
      </c>
      <c r="E116" s="6">
        <f t="shared" si="4"/>
        <v>101.58536585365854</v>
      </c>
      <c r="F116" s="6">
        <v>26.475000000000001</v>
      </c>
      <c r="G116" s="6">
        <f t="shared" si="5"/>
        <v>157.31822474032106</v>
      </c>
      <c r="H116" s="6">
        <v>41</v>
      </c>
      <c r="I116" s="6">
        <v>41.65</v>
      </c>
      <c r="J116" s="6">
        <f t="shared" si="6"/>
        <v>101.58536585365854</v>
      </c>
      <c r="K116" s="6">
        <v>26.475000000000001</v>
      </c>
      <c r="L116" s="6">
        <f t="shared" si="7"/>
        <v>157.31822474032106</v>
      </c>
      <c r="M116" s="6">
        <v>5.0249999999999986</v>
      </c>
    </row>
    <row r="117" spans="1:13" ht="51" x14ac:dyDescent="0.2">
      <c r="A117" s="5" t="s">
        <v>535</v>
      </c>
      <c r="B117" s="5" t="s">
        <v>495</v>
      </c>
      <c r="C117" s="6">
        <v>1389</v>
      </c>
      <c r="D117" s="6">
        <v>443.95</v>
      </c>
      <c r="E117" s="6">
        <f t="shared" si="4"/>
        <v>31.961843052555793</v>
      </c>
      <c r="F117" s="6">
        <v>954</v>
      </c>
      <c r="G117" s="6">
        <f t="shared" si="5"/>
        <v>46.535639412997902</v>
      </c>
      <c r="H117" s="6">
        <v>1389</v>
      </c>
      <c r="I117" s="6">
        <v>443.95</v>
      </c>
      <c r="J117" s="6">
        <f t="shared" si="6"/>
        <v>31.961843052555793</v>
      </c>
      <c r="K117" s="6">
        <v>954</v>
      </c>
      <c r="L117" s="6">
        <f t="shared" si="7"/>
        <v>46.535639412997902</v>
      </c>
      <c r="M117" s="6"/>
    </row>
    <row r="118" spans="1:13" ht="63.75" x14ac:dyDescent="0.2">
      <c r="A118" s="5" t="s">
        <v>798</v>
      </c>
      <c r="B118" s="5" t="s">
        <v>1476</v>
      </c>
      <c r="C118" s="6">
        <v>200</v>
      </c>
      <c r="D118" s="6">
        <v>130</v>
      </c>
      <c r="E118" s="6">
        <f t="shared" si="4"/>
        <v>65</v>
      </c>
      <c r="F118" s="6">
        <v>180</v>
      </c>
      <c r="G118" s="6">
        <f t="shared" si="5"/>
        <v>72.222222222222214</v>
      </c>
      <c r="H118" s="6">
        <v>200</v>
      </c>
      <c r="I118" s="6">
        <v>130</v>
      </c>
      <c r="J118" s="6">
        <f t="shared" si="6"/>
        <v>65</v>
      </c>
      <c r="K118" s="6">
        <v>180</v>
      </c>
      <c r="L118" s="6">
        <f t="shared" si="7"/>
        <v>72.222222222222214</v>
      </c>
      <c r="M118" s="6">
        <v>27.5</v>
      </c>
    </row>
    <row r="119" spans="1:13" ht="38.25" x14ac:dyDescent="0.2">
      <c r="A119" s="5" t="s">
        <v>868</v>
      </c>
      <c r="B119" s="5" t="s">
        <v>745</v>
      </c>
      <c r="C119" s="6">
        <v>510</v>
      </c>
      <c r="D119" s="6">
        <v>675</v>
      </c>
      <c r="E119" s="6">
        <f t="shared" si="4"/>
        <v>132.35294117647058</v>
      </c>
      <c r="F119" s="6">
        <v>375</v>
      </c>
      <c r="G119" s="6">
        <f t="shared" si="5"/>
        <v>180</v>
      </c>
      <c r="H119" s="6">
        <v>510</v>
      </c>
      <c r="I119" s="6">
        <v>675</v>
      </c>
      <c r="J119" s="6">
        <f t="shared" si="6"/>
        <v>132.35294117647058</v>
      </c>
      <c r="K119" s="6">
        <v>375</v>
      </c>
      <c r="L119" s="6">
        <f t="shared" si="7"/>
        <v>180</v>
      </c>
      <c r="M119" s="6">
        <v>105</v>
      </c>
    </row>
    <row r="120" spans="1:13" ht="51" x14ac:dyDescent="0.2">
      <c r="A120" s="5" t="s">
        <v>595</v>
      </c>
      <c r="B120" s="5" t="s">
        <v>244</v>
      </c>
      <c r="C120" s="6"/>
      <c r="D120" s="6">
        <v>7</v>
      </c>
      <c r="E120" s="6" t="str">
        <f t="shared" si="4"/>
        <v xml:space="preserve"> </v>
      </c>
      <c r="F120" s="6"/>
      <c r="G120" s="6" t="str">
        <f t="shared" si="5"/>
        <v xml:space="preserve"> </v>
      </c>
      <c r="H120" s="6"/>
      <c r="I120" s="6">
        <v>7</v>
      </c>
      <c r="J120" s="6" t="str">
        <f t="shared" si="6"/>
        <v xml:space="preserve"> </v>
      </c>
      <c r="K120" s="6"/>
      <c r="L120" s="6" t="str">
        <f t="shared" si="7"/>
        <v xml:space="preserve"> </v>
      </c>
      <c r="M120" s="6"/>
    </row>
    <row r="121" spans="1:13" ht="25.5" x14ac:dyDescent="0.2">
      <c r="A121" s="5" t="s">
        <v>291</v>
      </c>
      <c r="B121" s="5" t="s">
        <v>597</v>
      </c>
      <c r="C121" s="6">
        <v>26.3063</v>
      </c>
      <c r="D121" s="6">
        <v>113.97098</v>
      </c>
      <c r="E121" s="6" t="str">
        <f t="shared" si="4"/>
        <v>свыше 200</v>
      </c>
      <c r="F121" s="6">
        <v>232.49664999999999</v>
      </c>
      <c r="G121" s="6">
        <f t="shared" si="5"/>
        <v>49.02048266071791</v>
      </c>
      <c r="H121" s="6">
        <v>12.6</v>
      </c>
      <c r="I121" s="6">
        <v>12.218109999999999</v>
      </c>
      <c r="J121" s="6">
        <f t="shared" si="6"/>
        <v>96.969126984126987</v>
      </c>
      <c r="K121" s="6">
        <v>87.269869999999997</v>
      </c>
      <c r="L121" s="6">
        <f t="shared" si="7"/>
        <v>14.000376074812532</v>
      </c>
      <c r="M121" s="6">
        <v>3.3799999999999386E-3</v>
      </c>
    </row>
    <row r="122" spans="1:13" ht="25.5" x14ac:dyDescent="0.2">
      <c r="A122" s="5" t="s">
        <v>1532</v>
      </c>
      <c r="B122" s="5" t="s">
        <v>1538</v>
      </c>
      <c r="C122" s="6">
        <v>2.6933500000000001</v>
      </c>
      <c r="D122" s="6">
        <v>16.11647</v>
      </c>
      <c r="E122" s="6" t="str">
        <f t="shared" si="4"/>
        <v>свыше 200</v>
      </c>
      <c r="F122" s="6">
        <v>18.036539999999999</v>
      </c>
      <c r="G122" s="6">
        <f t="shared" si="5"/>
        <v>89.354554698406687</v>
      </c>
      <c r="H122" s="6"/>
      <c r="I122" s="6"/>
      <c r="J122" s="6"/>
      <c r="K122" s="6"/>
      <c r="L122" s="6"/>
      <c r="M122" s="6"/>
    </row>
    <row r="123" spans="1:13" ht="25.5" x14ac:dyDescent="0.2">
      <c r="A123" s="5" t="s">
        <v>986</v>
      </c>
      <c r="B123" s="5" t="s">
        <v>731</v>
      </c>
      <c r="C123" s="6"/>
      <c r="D123" s="6">
        <v>13.423120000000001</v>
      </c>
      <c r="E123" s="6" t="str">
        <f t="shared" si="4"/>
        <v xml:space="preserve"> </v>
      </c>
      <c r="F123" s="6">
        <v>15.19036</v>
      </c>
      <c r="G123" s="6">
        <f t="shared" si="5"/>
        <v>88.366042674433004</v>
      </c>
      <c r="H123" s="6"/>
      <c r="I123" s="6"/>
      <c r="J123" s="6"/>
      <c r="K123" s="6"/>
      <c r="L123" s="6"/>
      <c r="M123" s="6"/>
    </row>
    <row r="124" spans="1:13" ht="25.5" x14ac:dyDescent="0.2">
      <c r="A124" s="5" t="s">
        <v>1021</v>
      </c>
      <c r="B124" s="5" t="s">
        <v>649</v>
      </c>
      <c r="C124" s="6">
        <v>2.6933500000000001</v>
      </c>
      <c r="D124" s="6">
        <v>2.6933500000000001</v>
      </c>
      <c r="E124" s="6">
        <f t="shared" si="4"/>
        <v>100</v>
      </c>
      <c r="F124" s="6">
        <v>2.8461799999999999</v>
      </c>
      <c r="G124" s="6">
        <f t="shared" si="5"/>
        <v>94.630346640057908</v>
      </c>
      <c r="H124" s="6"/>
      <c r="I124" s="6"/>
      <c r="J124" s="6"/>
      <c r="K124" s="6"/>
      <c r="L124" s="6"/>
      <c r="M124" s="6"/>
    </row>
    <row r="125" spans="1:13" x14ac:dyDescent="0.2">
      <c r="A125" s="5" t="s">
        <v>1424</v>
      </c>
      <c r="B125" s="5" t="s">
        <v>1086</v>
      </c>
      <c r="C125" s="6">
        <v>3</v>
      </c>
      <c r="D125" s="6">
        <v>2.3295300000000001</v>
      </c>
      <c r="E125" s="6">
        <f t="shared" si="4"/>
        <v>77.65100000000001</v>
      </c>
      <c r="F125" s="6">
        <v>2.3504900000000002</v>
      </c>
      <c r="G125" s="6">
        <f t="shared" si="5"/>
        <v>99.108271041357327</v>
      </c>
      <c r="H125" s="6">
        <v>3</v>
      </c>
      <c r="I125" s="6">
        <v>2.3295300000000001</v>
      </c>
      <c r="J125" s="6">
        <f t="shared" si="6"/>
        <v>77.65100000000001</v>
      </c>
      <c r="K125" s="6">
        <v>2.3504900000000002</v>
      </c>
      <c r="L125" s="6">
        <f t="shared" si="7"/>
        <v>99.108271041357327</v>
      </c>
      <c r="M125" s="6"/>
    </row>
    <row r="126" spans="1:13" x14ac:dyDescent="0.2">
      <c r="A126" s="5" t="s">
        <v>1135</v>
      </c>
      <c r="B126" s="5" t="s">
        <v>252</v>
      </c>
      <c r="C126" s="6">
        <v>1</v>
      </c>
      <c r="D126" s="6">
        <v>0.81972</v>
      </c>
      <c r="E126" s="6">
        <f t="shared" si="4"/>
        <v>81.971999999999994</v>
      </c>
      <c r="F126" s="6">
        <v>0.82376000000000005</v>
      </c>
      <c r="G126" s="6">
        <f t="shared" si="5"/>
        <v>99.509565892978529</v>
      </c>
      <c r="H126" s="6">
        <v>1</v>
      </c>
      <c r="I126" s="6">
        <v>0.81972</v>
      </c>
      <c r="J126" s="6">
        <f t="shared" si="6"/>
        <v>81.971999999999994</v>
      </c>
      <c r="K126" s="6">
        <v>0.82376000000000005</v>
      </c>
      <c r="L126" s="6">
        <f t="shared" si="7"/>
        <v>99.509565892978529</v>
      </c>
      <c r="M126" s="6"/>
    </row>
    <row r="127" spans="1:13" x14ac:dyDescent="0.2">
      <c r="A127" s="5" t="s">
        <v>786</v>
      </c>
      <c r="B127" s="5" t="s">
        <v>1634</v>
      </c>
      <c r="C127" s="6">
        <v>1</v>
      </c>
      <c r="D127" s="6">
        <v>0.81972</v>
      </c>
      <c r="E127" s="6">
        <f t="shared" si="4"/>
        <v>81.971999999999994</v>
      </c>
      <c r="F127" s="6">
        <v>0.82376000000000005</v>
      </c>
      <c r="G127" s="6">
        <f t="shared" si="5"/>
        <v>99.509565892978529</v>
      </c>
      <c r="H127" s="6">
        <v>1</v>
      </c>
      <c r="I127" s="6">
        <v>0.81972</v>
      </c>
      <c r="J127" s="6">
        <f t="shared" si="6"/>
        <v>81.971999999999994</v>
      </c>
      <c r="K127" s="6">
        <v>0.82376000000000005</v>
      </c>
      <c r="L127" s="6">
        <f t="shared" si="7"/>
        <v>99.509565892978529</v>
      </c>
      <c r="M127" s="6"/>
    </row>
    <row r="128" spans="1:13" x14ac:dyDescent="0.2">
      <c r="A128" s="5" t="s">
        <v>1364</v>
      </c>
      <c r="B128" s="5" t="s">
        <v>1528</v>
      </c>
      <c r="C128" s="6">
        <v>2</v>
      </c>
      <c r="D128" s="6">
        <v>1.5098100000000001</v>
      </c>
      <c r="E128" s="6">
        <f t="shared" si="4"/>
        <v>75.490500000000011</v>
      </c>
      <c r="F128" s="6"/>
      <c r="G128" s="6" t="str">
        <f t="shared" si="5"/>
        <v xml:space="preserve"> </v>
      </c>
      <c r="H128" s="6">
        <v>2</v>
      </c>
      <c r="I128" s="6">
        <v>1.5098100000000001</v>
      </c>
      <c r="J128" s="6">
        <f t="shared" si="6"/>
        <v>75.490500000000011</v>
      </c>
      <c r="K128" s="6"/>
      <c r="L128" s="6" t="str">
        <f t="shared" si="7"/>
        <v xml:space="preserve"> </v>
      </c>
      <c r="M128" s="6"/>
    </row>
    <row r="129" spans="1:13" x14ac:dyDescent="0.2">
      <c r="A129" s="5" t="s">
        <v>1364</v>
      </c>
      <c r="B129" s="5" t="s">
        <v>1203</v>
      </c>
      <c r="C129" s="6"/>
      <c r="D129" s="6"/>
      <c r="E129" s="6" t="str">
        <f t="shared" si="4"/>
        <v xml:space="preserve"> </v>
      </c>
      <c r="F129" s="6">
        <v>1.5267299999999999</v>
      </c>
      <c r="G129" s="6" t="str">
        <f t="shared" si="5"/>
        <v/>
      </c>
      <c r="H129" s="6"/>
      <c r="I129" s="6"/>
      <c r="J129" s="6" t="str">
        <f t="shared" si="6"/>
        <v xml:space="preserve"> </v>
      </c>
      <c r="K129" s="6">
        <v>1.5267299999999999</v>
      </c>
      <c r="L129" s="6" t="str">
        <f t="shared" si="7"/>
        <v/>
      </c>
      <c r="M129" s="6"/>
    </row>
    <row r="130" spans="1:13" ht="51" x14ac:dyDescent="0.2">
      <c r="A130" s="5" t="s">
        <v>668</v>
      </c>
      <c r="B130" s="5" t="s">
        <v>1463</v>
      </c>
      <c r="C130" s="6">
        <v>2</v>
      </c>
      <c r="D130" s="6">
        <v>1.5098100000000001</v>
      </c>
      <c r="E130" s="6">
        <f t="shared" si="4"/>
        <v>75.490500000000011</v>
      </c>
      <c r="F130" s="6"/>
      <c r="G130" s="6" t="str">
        <f t="shared" si="5"/>
        <v xml:space="preserve"> </v>
      </c>
      <c r="H130" s="6">
        <v>2</v>
      </c>
      <c r="I130" s="6">
        <v>1.5098100000000001</v>
      </c>
      <c r="J130" s="6">
        <f t="shared" si="6"/>
        <v>75.490500000000011</v>
      </c>
      <c r="K130" s="6"/>
      <c r="L130" s="6" t="str">
        <f t="shared" si="7"/>
        <v xml:space="preserve"> </v>
      </c>
      <c r="M130" s="6"/>
    </row>
    <row r="131" spans="1:13" ht="51" x14ac:dyDescent="0.2">
      <c r="A131" s="5" t="s">
        <v>668</v>
      </c>
      <c r="B131" s="5" t="s">
        <v>83</v>
      </c>
      <c r="C131" s="6"/>
      <c r="D131" s="6"/>
      <c r="E131" s="6" t="str">
        <f t="shared" si="4"/>
        <v xml:space="preserve"> </v>
      </c>
      <c r="F131" s="6">
        <v>1.5267299999999999</v>
      </c>
      <c r="G131" s="6" t="str">
        <f t="shared" si="5"/>
        <v/>
      </c>
      <c r="H131" s="6"/>
      <c r="I131" s="6"/>
      <c r="J131" s="6" t="str">
        <f t="shared" si="6"/>
        <v xml:space="preserve"> </v>
      </c>
      <c r="K131" s="6">
        <v>1.5267299999999999</v>
      </c>
      <c r="L131" s="6" t="str">
        <f t="shared" si="7"/>
        <v/>
      </c>
      <c r="M131" s="6"/>
    </row>
    <row r="132" spans="1:13" x14ac:dyDescent="0.2">
      <c r="A132" s="5" t="s">
        <v>859</v>
      </c>
      <c r="B132" s="5" t="s">
        <v>1548</v>
      </c>
      <c r="C132" s="6">
        <v>5.1362199999999998</v>
      </c>
      <c r="D132" s="6">
        <v>75.404740000000004</v>
      </c>
      <c r="E132" s="6" t="str">
        <f t="shared" si="4"/>
        <v>свыше 200</v>
      </c>
      <c r="F132" s="6">
        <v>111.14892999999999</v>
      </c>
      <c r="G132" s="6">
        <f t="shared" si="5"/>
        <v>67.841174899299531</v>
      </c>
      <c r="H132" s="6">
        <v>5</v>
      </c>
      <c r="I132" s="6">
        <v>3.6524399999999999</v>
      </c>
      <c r="J132" s="6">
        <f t="shared" si="6"/>
        <v>73.0488</v>
      </c>
      <c r="K132" s="6">
        <v>5.6836399999999996</v>
      </c>
      <c r="L132" s="6">
        <f t="shared" si="7"/>
        <v>64.262338923647519</v>
      </c>
      <c r="M132" s="6"/>
    </row>
    <row r="133" spans="1:13" x14ac:dyDescent="0.2">
      <c r="A133" s="5" t="s">
        <v>1427</v>
      </c>
      <c r="B133" s="5" t="s">
        <v>1645</v>
      </c>
      <c r="C133" s="6">
        <v>3.1362199999999998</v>
      </c>
      <c r="D133" s="6">
        <v>3.9808400000000002</v>
      </c>
      <c r="E133" s="6">
        <f t="shared" si="4"/>
        <v>126.93114641192264</v>
      </c>
      <c r="F133" s="6">
        <v>0.98046999999999995</v>
      </c>
      <c r="G133" s="6" t="str">
        <f t="shared" si="5"/>
        <v>свыше 200</v>
      </c>
      <c r="H133" s="6">
        <v>3</v>
      </c>
      <c r="I133" s="6">
        <v>1.9903900000000001</v>
      </c>
      <c r="J133" s="6">
        <f t="shared" si="6"/>
        <v>66.346333333333334</v>
      </c>
      <c r="K133" s="6">
        <v>0.49023</v>
      </c>
      <c r="L133" s="6" t="str">
        <f t="shared" si="7"/>
        <v>свыше 200</v>
      </c>
      <c r="M133" s="6"/>
    </row>
    <row r="134" spans="1:13" ht="25.5" x14ac:dyDescent="0.2">
      <c r="A134" s="5" t="s">
        <v>943</v>
      </c>
      <c r="B134" s="5" t="s">
        <v>738</v>
      </c>
      <c r="C134" s="6"/>
      <c r="D134" s="6">
        <v>0.53086999999999995</v>
      </c>
      <c r="E134" s="6" t="str">
        <f t="shared" si="4"/>
        <v xml:space="preserve"> </v>
      </c>
      <c r="F134" s="6">
        <v>1.376E-2</v>
      </c>
      <c r="G134" s="6" t="str">
        <f t="shared" si="5"/>
        <v>свыше 200</v>
      </c>
      <c r="H134" s="6"/>
      <c r="I134" s="6">
        <v>0.53086999999999995</v>
      </c>
      <c r="J134" s="6" t="str">
        <f t="shared" si="6"/>
        <v xml:space="preserve"> </v>
      </c>
      <c r="K134" s="6">
        <v>1.376E-2</v>
      </c>
      <c r="L134" s="6" t="str">
        <f t="shared" si="7"/>
        <v>свыше 200</v>
      </c>
      <c r="M134" s="6"/>
    </row>
    <row r="135" spans="1:13" x14ac:dyDescent="0.2">
      <c r="A135" s="5" t="s">
        <v>616</v>
      </c>
      <c r="B135" s="5" t="s">
        <v>121</v>
      </c>
      <c r="C135" s="6">
        <v>2</v>
      </c>
      <c r="D135" s="6">
        <v>1.1311800000000001</v>
      </c>
      <c r="E135" s="6">
        <f t="shared" ref="E135:E198" si="8">IF(C135=0," ",IF(D135/C135*100&gt;200,"свыше 200",IF(D135/C135&gt;0,D135/C135*100,"")))</f>
        <v>56.559000000000005</v>
      </c>
      <c r="F135" s="6">
        <v>5.1796499999999996</v>
      </c>
      <c r="G135" s="6">
        <f t="shared" ref="G135:G198" si="9">IF(F135=0," ",IF(D135/F135*100&gt;200,"свыше 200",IF(D135/F135&gt;0,D135/F135*100,"")))</f>
        <v>21.838927340650432</v>
      </c>
      <c r="H135" s="6">
        <v>2</v>
      </c>
      <c r="I135" s="6">
        <v>1.1311800000000001</v>
      </c>
      <c r="J135" s="6">
        <f t="shared" ref="J135:J192" si="10">IF(H135=0," ",IF(I135/H135*100&gt;200,"свыше 200",IF(I135/H135&gt;0,I135/H135*100,"")))</f>
        <v>56.559000000000005</v>
      </c>
      <c r="K135" s="6">
        <v>5.1796499999999996</v>
      </c>
      <c r="L135" s="6">
        <f t="shared" ref="L135:L192" si="11">IF(K135=0," ",IF(I135/K135*100&gt;200,"свыше 200",IF(I135/K135&gt;0,I135/K135*100,"")))</f>
        <v>21.838927340650432</v>
      </c>
      <c r="M135" s="6"/>
    </row>
    <row r="136" spans="1:13" x14ac:dyDescent="0.2">
      <c r="A136" s="5" t="s">
        <v>107</v>
      </c>
      <c r="B136" s="5" t="s">
        <v>1706</v>
      </c>
      <c r="C136" s="6"/>
      <c r="D136" s="6"/>
      <c r="E136" s="6" t="str">
        <f t="shared" si="8"/>
        <v xml:space="preserve"> </v>
      </c>
      <c r="F136" s="6">
        <v>9.8820000000000005E-2</v>
      </c>
      <c r="G136" s="6" t="str">
        <f t="shared" si="9"/>
        <v/>
      </c>
      <c r="H136" s="6"/>
      <c r="I136" s="6"/>
      <c r="J136" s="6" t="str">
        <f t="shared" si="10"/>
        <v xml:space="preserve"> </v>
      </c>
      <c r="K136" s="6"/>
      <c r="L136" s="6" t="str">
        <f t="shared" si="11"/>
        <v xml:space="preserve"> </v>
      </c>
      <c r="M136" s="6"/>
    </row>
    <row r="137" spans="1:13" x14ac:dyDescent="0.2">
      <c r="A137" s="5" t="s">
        <v>1526</v>
      </c>
      <c r="B137" s="5" t="s">
        <v>174</v>
      </c>
      <c r="C137" s="6"/>
      <c r="D137" s="6">
        <v>69.761849999999995</v>
      </c>
      <c r="E137" s="6" t="str">
        <f t="shared" si="8"/>
        <v xml:space="preserve"> </v>
      </c>
      <c r="F137" s="6">
        <v>104.87623000000001</v>
      </c>
      <c r="G137" s="6">
        <f t="shared" si="9"/>
        <v>66.518266341190937</v>
      </c>
      <c r="H137" s="6"/>
      <c r="I137" s="6"/>
      <c r="J137" s="6" t="str">
        <f t="shared" si="10"/>
        <v xml:space="preserve"> </v>
      </c>
      <c r="K137" s="6"/>
      <c r="L137" s="6" t="str">
        <f t="shared" si="11"/>
        <v xml:space="preserve"> </v>
      </c>
      <c r="M137" s="6"/>
    </row>
    <row r="138" spans="1:13" ht="25.5" x14ac:dyDescent="0.2">
      <c r="A138" s="5" t="s">
        <v>1193</v>
      </c>
      <c r="B138" s="5" t="s">
        <v>1254</v>
      </c>
      <c r="C138" s="6"/>
      <c r="D138" s="6">
        <v>4.9610000000000001E-2</v>
      </c>
      <c r="E138" s="6" t="str">
        <f t="shared" si="8"/>
        <v xml:space="preserve"> </v>
      </c>
      <c r="F138" s="6">
        <v>34.82058</v>
      </c>
      <c r="G138" s="6">
        <f t="shared" si="9"/>
        <v>0.14247321555241182</v>
      </c>
      <c r="H138" s="6"/>
      <c r="I138" s="6"/>
      <c r="J138" s="6" t="str">
        <f t="shared" si="10"/>
        <v xml:space="preserve"> </v>
      </c>
      <c r="K138" s="6"/>
      <c r="L138" s="6" t="str">
        <f t="shared" si="11"/>
        <v xml:space="preserve"> </v>
      </c>
      <c r="M138" s="6"/>
    </row>
    <row r="139" spans="1:13" ht="25.5" x14ac:dyDescent="0.2">
      <c r="A139" s="5" t="s">
        <v>382</v>
      </c>
      <c r="B139" s="5" t="s">
        <v>1227</v>
      </c>
      <c r="C139" s="6"/>
      <c r="D139" s="6">
        <v>69.712239999999994</v>
      </c>
      <c r="E139" s="6" t="str">
        <f t="shared" si="8"/>
        <v xml:space="preserve"> </v>
      </c>
      <c r="F139" s="6">
        <v>70.05565</v>
      </c>
      <c r="G139" s="6">
        <f t="shared" si="9"/>
        <v>99.509803991541006</v>
      </c>
      <c r="H139" s="6"/>
      <c r="I139" s="6"/>
      <c r="J139" s="6" t="str">
        <f t="shared" si="10"/>
        <v xml:space="preserve"> </v>
      </c>
      <c r="K139" s="6"/>
      <c r="L139" s="6" t="str">
        <f t="shared" si="11"/>
        <v xml:space="preserve"> </v>
      </c>
      <c r="M139" s="6"/>
    </row>
    <row r="140" spans="1:13" ht="25.5" x14ac:dyDescent="0.2">
      <c r="A140" s="5" t="s">
        <v>14</v>
      </c>
      <c r="B140" s="5" t="s">
        <v>607</v>
      </c>
      <c r="C140" s="6">
        <v>5.1484300000000003</v>
      </c>
      <c r="D140" s="6">
        <v>9.5588099999999994</v>
      </c>
      <c r="E140" s="6">
        <f t="shared" si="8"/>
        <v>185.66456181787456</v>
      </c>
      <c r="F140" s="6">
        <v>98.777659999999997</v>
      </c>
      <c r="G140" s="6">
        <f t="shared" si="9"/>
        <v>9.6770970278097295</v>
      </c>
      <c r="H140" s="6">
        <v>4.5999999999999996</v>
      </c>
      <c r="I140" s="6">
        <v>6.0119800000000003</v>
      </c>
      <c r="J140" s="6">
        <f t="shared" si="10"/>
        <v>130.69521739130437</v>
      </c>
      <c r="K140" s="6">
        <v>90.928740000000005</v>
      </c>
      <c r="L140" s="6">
        <f t="shared" si="11"/>
        <v>6.6117489365848465</v>
      </c>
      <c r="M140" s="6"/>
    </row>
    <row r="141" spans="1:13" x14ac:dyDescent="0.2">
      <c r="A141" s="5" t="s">
        <v>1291</v>
      </c>
      <c r="B141" s="5" t="s">
        <v>475</v>
      </c>
      <c r="C141" s="6">
        <v>2.1484299999999998</v>
      </c>
      <c r="D141" s="6">
        <v>5.9113899999999999</v>
      </c>
      <c r="E141" s="6" t="str">
        <f t="shared" si="8"/>
        <v>свыше 200</v>
      </c>
      <c r="F141" s="6">
        <v>13.08155</v>
      </c>
      <c r="G141" s="6">
        <f t="shared" si="9"/>
        <v>45.188758212902904</v>
      </c>
      <c r="H141" s="6">
        <v>1.6</v>
      </c>
      <c r="I141" s="6">
        <v>2.36456</v>
      </c>
      <c r="J141" s="6">
        <f t="shared" si="10"/>
        <v>147.785</v>
      </c>
      <c r="K141" s="6">
        <v>5.2326300000000003</v>
      </c>
      <c r="L141" s="6">
        <f t="shared" si="11"/>
        <v>45.188748296745615</v>
      </c>
      <c r="M141" s="6"/>
    </row>
    <row r="142" spans="1:13" x14ac:dyDescent="0.2">
      <c r="A142" s="5" t="s">
        <v>818</v>
      </c>
      <c r="B142" s="5" t="s">
        <v>1302</v>
      </c>
      <c r="C142" s="6">
        <v>3</v>
      </c>
      <c r="D142" s="6">
        <v>3.6474199999999999</v>
      </c>
      <c r="E142" s="6">
        <f t="shared" si="8"/>
        <v>121.58066666666667</v>
      </c>
      <c r="F142" s="6">
        <v>2.69611</v>
      </c>
      <c r="G142" s="6">
        <f t="shared" si="9"/>
        <v>135.28453957739112</v>
      </c>
      <c r="H142" s="6">
        <v>3</v>
      </c>
      <c r="I142" s="6">
        <v>3.6474199999999999</v>
      </c>
      <c r="J142" s="6">
        <f t="shared" si="10"/>
        <v>121.58066666666667</v>
      </c>
      <c r="K142" s="6">
        <v>2.69611</v>
      </c>
      <c r="L142" s="6">
        <f t="shared" si="11"/>
        <v>135.28453957739112</v>
      </c>
      <c r="M142" s="6"/>
    </row>
    <row r="143" spans="1:13" x14ac:dyDescent="0.2">
      <c r="A143" s="5" t="s">
        <v>1027</v>
      </c>
      <c r="B143" s="5" t="s">
        <v>123</v>
      </c>
      <c r="C143" s="6"/>
      <c r="D143" s="6"/>
      <c r="E143" s="6" t="str">
        <f t="shared" si="8"/>
        <v xml:space="preserve"> </v>
      </c>
      <c r="F143" s="6">
        <v>83</v>
      </c>
      <c r="G143" s="6" t="str">
        <f t="shared" si="9"/>
        <v/>
      </c>
      <c r="H143" s="6"/>
      <c r="I143" s="6"/>
      <c r="J143" s="6" t="str">
        <f t="shared" si="10"/>
        <v xml:space="preserve"> </v>
      </c>
      <c r="K143" s="6">
        <v>83</v>
      </c>
      <c r="L143" s="6" t="str">
        <f t="shared" si="11"/>
        <v/>
      </c>
      <c r="M143" s="6"/>
    </row>
    <row r="144" spans="1:13" x14ac:dyDescent="0.2">
      <c r="A144" s="5" t="s">
        <v>1141</v>
      </c>
      <c r="B144" s="5" t="s">
        <v>638</v>
      </c>
      <c r="C144" s="6">
        <v>10.3283</v>
      </c>
      <c r="D144" s="6">
        <v>10.33727</v>
      </c>
      <c r="E144" s="6">
        <f t="shared" si="8"/>
        <v>100.08684875536149</v>
      </c>
      <c r="F144" s="6">
        <v>13.87603</v>
      </c>
      <c r="G144" s="6">
        <f t="shared" si="9"/>
        <v>74.497316595596857</v>
      </c>
      <c r="H144" s="6"/>
      <c r="I144" s="6"/>
      <c r="J144" s="6" t="str">
        <f t="shared" si="10"/>
        <v xml:space="preserve"> </v>
      </c>
      <c r="K144" s="6"/>
      <c r="L144" s="6" t="str">
        <f t="shared" si="11"/>
        <v xml:space="preserve"> </v>
      </c>
      <c r="M144" s="6"/>
    </row>
    <row r="145" spans="1:13" x14ac:dyDescent="0.2">
      <c r="A145" s="5" t="s">
        <v>1382</v>
      </c>
      <c r="B145" s="5" t="s">
        <v>127</v>
      </c>
      <c r="C145" s="6"/>
      <c r="D145" s="6"/>
      <c r="E145" s="6" t="str">
        <f t="shared" si="8"/>
        <v xml:space="preserve"> </v>
      </c>
      <c r="F145" s="6">
        <v>2.3699999999999999E-2</v>
      </c>
      <c r="G145" s="6" t="str">
        <f t="shared" si="9"/>
        <v/>
      </c>
      <c r="H145" s="6"/>
      <c r="I145" s="6"/>
      <c r="J145" s="6" t="str">
        <f t="shared" si="10"/>
        <v xml:space="preserve"> </v>
      </c>
      <c r="K145" s="6"/>
      <c r="L145" s="6" t="str">
        <f t="shared" si="11"/>
        <v xml:space="preserve"> </v>
      </c>
      <c r="M145" s="6"/>
    </row>
    <row r="146" spans="1:13" x14ac:dyDescent="0.2">
      <c r="A146" s="5" t="s">
        <v>1033</v>
      </c>
      <c r="B146" s="5" t="s">
        <v>949</v>
      </c>
      <c r="C146" s="6"/>
      <c r="D146" s="6"/>
      <c r="E146" s="6" t="str">
        <f t="shared" si="8"/>
        <v xml:space="preserve"> </v>
      </c>
      <c r="F146" s="6">
        <v>2.3699999999999999E-2</v>
      </c>
      <c r="G146" s="6" t="str">
        <f t="shared" si="9"/>
        <v/>
      </c>
      <c r="H146" s="6"/>
      <c r="I146" s="6"/>
      <c r="J146" s="6" t="str">
        <f t="shared" si="10"/>
        <v xml:space="preserve"> </v>
      </c>
      <c r="K146" s="6"/>
      <c r="L146" s="6" t="str">
        <f t="shared" si="11"/>
        <v xml:space="preserve"> </v>
      </c>
      <c r="M146" s="6"/>
    </row>
    <row r="147" spans="1:13" ht="38.25" x14ac:dyDescent="0.2">
      <c r="A147" s="5" t="s">
        <v>1106</v>
      </c>
      <c r="B147" s="5" t="s">
        <v>503</v>
      </c>
      <c r="C147" s="6">
        <v>4.6359999999999998E-2</v>
      </c>
      <c r="D147" s="6">
        <v>4.8680000000000001E-2</v>
      </c>
      <c r="E147" s="6">
        <f t="shared" si="8"/>
        <v>105.00431406384816</v>
      </c>
      <c r="F147" s="6">
        <v>1.3592299999999999</v>
      </c>
      <c r="G147" s="6">
        <f t="shared" si="9"/>
        <v>3.5814394914767922</v>
      </c>
      <c r="H147" s="6"/>
      <c r="I147" s="6"/>
      <c r="J147" s="6" t="str">
        <f t="shared" si="10"/>
        <v xml:space="preserve"> </v>
      </c>
      <c r="K147" s="6"/>
      <c r="L147" s="6" t="str">
        <f t="shared" si="11"/>
        <v xml:space="preserve"> </v>
      </c>
      <c r="M147" s="6"/>
    </row>
    <row r="148" spans="1:13" ht="38.25" x14ac:dyDescent="0.2">
      <c r="A148" s="5" t="s">
        <v>782</v>
      </c>
      <c r="B148" s="5" t="s">
        <v>631</v>
      </c>
      <c r="C148" s="6"/>
      <c r="D148" s="6"/>
      <c r="E148" s="6" t="str">
        <f t="shared" si="8"/>
        <v xml:space="preserve"> </v>
      </c>
      <c r="F148" s="6">
        <v>1.3592299999999999</v>
      </c>
      <c r="G148" s="6" t="str">
        <f t="shared" si="9"/>
        <v/>
      </c>
      <c r="H148" s="6"/>
      <c r="I148" s="6"/>
      <c r="J148" s="6" t="str">
        <f t="shared" si="10"/>
        <v xml:space="preserve"> </v>
      </c>
      <c r="K148" s="6"/>
      <c r="L148" s="6" t="str">
        <f t="shared" si="11"/>
        <v xml:space="preserve"> </v>
      </c>
      <c r="M148" s="6"/>
    </row>
    <row r="149" spans="1:13" ht="38.25" x14ac:dyDescent="0.2">
      <c r="A149" s="5" t="s">
        <v>1433</v>
      </c>
      <c r="B149" s="5" t="s">
        <v>1275</v>
      </c>
      <c r="C149" s="6">
        <v>4.6359999999999998E-2</v>
      </c>
      <c r="D149" s="6">
        <v>4.8680000000000001E-2</v>
      </c>
      <c r="E149" s="6">
        <f t="shared" si="8"/>
        <v>105.00431406384816</v>
      </c>
      <c r="F149" s="6"/>
      <c r="G149" s="6" t="str">
        <f t="shared" si="9"/>
        <v xml:space="preserve"> </v>
      </c>
      <c r="H149" s="6"/>
      <c r="I149" s="6"/>
      <c r="J149" s="6" t="str">
        <f t="shared" si="10"/>
        <v xml:space="preserve"> </v>
      </c>
      <c r="K149" s="6"/>
      <c r="L149" s="6" t="str">
        <f t="shared" si="11"/>
        <v xml:space="preserve"> </v>
      </c>
      <c r="M149" s="6"/>
    </row>
    <row r="150" spans="1:13" x14ac:dyDescent="0.2">
      <c r="A150" s="5" t="s">
        <v>106</v>
      </c>
      <c r="B150" s="5" t="s">
        <v>645</v>
      </c>
      <c r="C150" s="6">
        <v>10.281940000000001</v>
      </c>
      <c r="D150" s="6">
        <v>10.288589999999999</v>
      </c>
      <c r="E150" s="6">
        <f t="shared" si="8"/>
        <v>100.06467651046395</v>
      </c>
      <c r="F150" s="6">
        <v>12.4931</v>
      </c>
      <c r="G150" s="6">
        <f t="shared" si="9"/>
        <v>82.354179507087906</v>
      </c>
      <c r="H150" s="6"/>
      <c r="I150" s="6"/>
      <c r="J150" s="6" t="str">
        <f t="shared" si="10"/>
        <v xml:space="preserve"> </v>
      </c>
      <c r="K150" s="6"/>
      <c r="L150" s="6" t="str">
        <f t="shared" si="11"/>
        <v xml:space="preserve"> </v>
      </c>
      <c r="M150" s="6"/>
    </row>
    <row r="151" spans="1:13" ht="25.5" x14ac:dyDescent="0.2">
      <c r="A151" s="5" t="s">
        <v>1494</v>
      </c>
      <c r="B151" s="5" t="s">
        <v>1667</v>
      </c>
      <c r="C151" s="6"/>
      <c r="D151" s="6">
        <v>6.6499999999999997E-3</v>
      </c>
      <c r="E151" s="6" t="str">
        <f t="shared" si="8"/>
        <v xml:space="preserve"> </v>
      </c>
      <c r="F151" s="6">
        <v>2.1605099999999999</v>
      </c>
      <c r="G151" s="6">
        <f t="shared" si="9"/>
        <v>0.3077976959143906</v>
      </c>
      <c r="H151" s="6"/>
      <c r="I151" s="6"/>
      <c r="J151" s="6" t="str">
        <f t="shared" si="10"/>
        <v xml:space="preserve"> </v>
      </c>
      <c r="K151" s="6"/>
      <c r="L151" s="6" t="str">
        <f t="shared" si="11"/>
        <v xml:space="preserve"> </v>
      </c>
      <c r="M151" s="6"/>
    </row>
    <row r="152" spans="1:13" ht="25.5" x14ac:dyDescent="0.2">
      <c r="A152" s="5" t="s">
        <v>1147</v>
      </c>
      <c r="B152" s="5" t="s">
        <v>380</v>
      </c>
      <c r="C152" s="6">
        <v>10.281940000000001</v>
      </c>
      <c r="D152" s="6">
        <v>10.281940000000001</v>
      </c>
      <c r="E152" s="6">
        <f t="shared" si="8"/>
        <v>100</v>
      </c>
      <c r="F152" s="6">
        <v>10.33259</v>
      </c>
      <c r="G152" s="6">
        <f t="shared" si="9"/>
        <v>99.509803447151199</v>
      </c>
      <c r="H152" s="6"/>
      <c r="I152" s="6"/>
      <c r="J152" s="6" t="str">
        <f t="shared" si="10"/>
        <v xml:space="preserve"> </v>
      </c>
      <c r="K152" s="6"/>
      <c r="L152" s="6" t="str">
        <f t="shared" si="11"/>
        <v xml:space="preserve"> </v>
      </c>
      <c r="M152" s="6"/>
    </row>
    <row r="153" spans="1:13" ht="25.5" x14ac:dyDescent="0.2">
      <c r="A153" s="5" t="s">
        <v>651</v>
      </c>
      <c r="B153" s="5" t="s">
        <v>710</v>
      </c>
      <c r="C153" s="6"/>
      <c r="D153" s="6">
        <v>0.22416</v>
      </c>
      <c r="E153" s="6" t="str">
        <f t="shared" si="8"/>
        <v xml:space="preserve"> </v>
      </c>
      <c r="F153" s="6">
        <v>-11.693</v>
      </c>
      <c r="G153" s="6" t="str">
        <f t="shared" si="9"/>
        <v/>
      </c>
      <c r="H153" s="6"/>
      <c r="I153" s="6">
        <v>0.22416</v>
      </c>
      <c r="J153" s="6" t="str">
        <f t="shared" si="10"/>
        <v xml:space="preserve"> </v>
      </c>
      <c r="K153" s="6">
        <v>-11.693</v>
      </c>
      <c r="L153" s="6" t="str">
        <f t="shared" si="11"/>
        <v/>
      </c>
      <c r="M153" s="6"/>
    </row>
    <row r="154" spans="1:13" ht="25.5" x14ac:dyDescent="0.2">
      <c r="A154" s="5" t="s">
        <v>884</v>
      </c>
      <c r="B154" s="5" t="s">
        <v>710</v>
      </c>
      <c r="C154" s="6"/>
      <c r="D154" s="6">
        <v>0.19176000000000001</v>
      </c>
      <c r="E154" s="6" t="str">
        <f t="shared" si="8"/>
        <v xml:space="preserve"> </v>
      </c>
      <c r="F154" s="6">
        <v>-11.693</v>
      </c>
      <c r="G154" s="6" t="str">
        <f t="shared" si="9"/>
        <v/>
      </c>
      <c r="H154" s="6"/>
      <c r="I154" s="6">
        <v>0.19176000000000001</v>
      </c>
      <c r="J154" s="6" t="str">
        <f t="shared" si="10"/>
        <v xml:space="preserve"> </v>
      </c>
      <c r="K154" s="6">
        <v>-11.693</v>
      </c>
      <c r="L154" s="6" t="str">
        <f t="shared" si="11"/>
        <v/>
      </c>
      <c r="M154" s="6"/>
    </row>
    <row r="155" spans="1:13" ht="38.25" x14ac:dyDescent="0.2">
      <c r="A155" s="5" t="s">
        <v>341</v>
      </c>
      <c r="B155" s="5" t="s">
        <v>1652</v>
      </c>
      <c r="C155" s="6"/>
      <c r="D155" s="6">
        <v>3.2399999999999998E-2</v>
      </c>
      <c r="E155" s="6" t="str">
        <f t="shared" si="8"/>
        <v xml:space="preserve"> </v>
      </c>
      <c r="F155" s="6"/>
      <c r="G155" s="6" t="str">
        <f t="shared" si="9"/>
        <v xml:space="preserve"> </v>
      </c>
      <c r="H155" s="6"/>
      <c r="I155" s="6">
        <v>3.2399999999999998E-2</v>
      </c>
      <c r="J155" s="6" t="str">
        <f t="shared" si="10"/>
        <v xml:space="preserve"> </v>
      </c>
      <c r="K155" s="6"/>
      <c r="L155" s="6" t="str">
        <f t="shared" si="11"/>
        <v xml:space="preserve"> </v>
      </c>
      <c r="M155" s="6"/>
    </row>
    <row r="156" spans="1:13" ht="25.5" x14ac:dyDescent="0.2">
      <c r="A156" s="5" t="s">
        <v>216</v>
      </c>
      <c r="B156" s="5" t="s">
        <v>872</v>
      </c>
      <c r="C156" s="6">
        <v>489183.85240999999</v>
      </c>
      <c r="D156" s="6">
        <v>292217.86257</v>
      </c>
      <c r="E156" s="6">
        <f t="shared" si="8"/>
        <v>59.735794861250504</v>
      </c>
      <c r="F156" s="6">
        <v>348393.83705999999</v>
      </c>
      <c r="G156" s="6">
        <f t="shared" si="9"/>
        <v>83.875726687919155</v>
      </c>
      <c r="H156" s="6">
        <v>27425.850640000001</v>
      </c>
      <c r="I156" s="6">
        <v>12046.574919999999</v>
      </c>
      <c r="J156" s="6">
        <f t="shared" si="10"/>
        <v>43.924161471332212</v>
      </c>
      <c r="K156" s="6">
        <v>29309.279350000001</v>
      </c>
      <c r="L156" s="6">
        <f t="shared" si="11"/>
        <v>41.101573246289995</v>
      </c>
      <c r="M156" s="6">
        <v>2746.5831499999986</v>
      </c>
    </row>
    <row r="157" spans="1:13" ht="51" x14ac:dyDescent="0.2">
      <c r="A157" s="5" t="s">
        <v>88</v>
      </c>
      <c r="B157" s="5" t="s">
        <v>418</v>
      </c>
      <c r="C157" s="6">
        <v>7245.6103999999996</v>
      </c>
      <c r="D157" s="6">
        <v>2100.6770000000001</v>
      </c>
      <c r="E157" s="6">
        <f t="shared" si="8"/>
        <v>28.992408976336904</v>
      </c>
      <c r="F157" s="6">
        <v>7077.6887999999999</v>
      </c>
      <c r="G157" s="6">
        <f t="shared" si="9"/>
        <v>29.680267942834675</v>
      </c>
      <c r="H157" s="6">
        <v>5588.1283999999996</v>
      </c>
      <c r="I157" s="6"/>
      <c r="J157" s="6" t="str">
        <f t="shared" si="10"/>
        <v/>
      </c>
      <c r="K157" s="6">
        <v>5588.1283999999996</v>
      </c>
      <c r="L157" s="6" t="str">
        <f t="shared" si="11"/>
        <v/>
      </c>
      <c r="M157" s="6"/>
    </row>
    <row r="158" spans="1:13" ht="38.25" x14ac:dyDescent="0.2">
      <c r="A158" s="5" t="s">
        <v>177</v>
      </c>
      <c r="B158" s="5" t="s">
        <v>702</v>
      </c>
      <c r="C158" s="6">
        <v>5588.1283999999996</v>
      </c>
      <c r="D158" s="6"/>
      <c r="E158" s="6" t="str">
        <f t="shared" si="8"/>
        <v/>
      </c>
      <c r="F158" s="6">
        <v>5588.1283999999996</v>
      </c>
      <c r="G158" s="6" t="str">
        <f t="shared" si="9"/>
        <v/>
      </c>
      <c r="H158" s="6">
        <v>5588.1283999999996</v>
      </c>
      <c r="I158" s="6"/>
      <c r="J158" s="6" t="str">
        <f t="shared" si="10"/>
        <v/>
      </c>
      <c r="K158" s="6">
        <v>5588.1283999999996</v>
      </c>
      <c r="L158" s="6" t="str">
        <f t="shared" si="11"/>
        <v/>
      </c>
      <c r="M158" s="6"/>
    </row>
    <row r="159" spans="1:13" ht="38.25" x14ac:dyDescent="0.2">
      <c r="A159" s="5" t="s">
        <v>1004</v>
      </c>
      <c r="B159" s="5" t="s">
        <v>688</v>
      </c>
      <c r="C159" s="6">
        <v>1653.9</v>
      </c>
      <c r="D159" s="6">
        <v>1897.095</v>
      </c>
      <c r="E159" s="6">
        <f t="shared" si="8"/>
        <v>114.7043352076909</v>
      </c>
      <c r="F159" s="6">
        <v>1489.5604000000001</v>
      </c>
      <c r="G159" s="6">
        <f t="shared" si="9"/>
        <v>127.35938737361707</v>
      </c>
      <c r="H159" s="6"/>
      <c r="I159" s="6"/>
      <c r="J159" s="6"/>
      <c r="K159" s="6"/>
      <c r="L159" s="6"/>
      <c r="M159" s="6"/>
    </row>
    <row r="160" spans="1:13" ht="38.25" x14ac:dyDescent="0.2">
      <c r="A160" s="5" t="s">
        <v>1041</v>
      </c>
      <c r="B160" s="5" t="s">
        <v>1465</v>
      </c>
      <c r="C160" s="6">
        <v>3.5819999999999999</v>
      </c>
      <c r="D160" s="6">
        <v>203.58199999999999</v>
      </c>
      <c r="E160" s="6" t="str">
        <f t="shared" si="8"/>
        <v>свыше 200</v>
      </c>
      <c r="F160" s="6"/>
      <c r="G160" s="6" t="str">
        <f t="shared" si="9"/>
        <v xml:space="preserve"> </v>
      </c>
      <c r="H160" s="6"/>
      <c r="I160" s="6"/>
      <c r="J160" s="6"/>
      <c r="K160" s="6"/>
      <c r="L160" s="6"/>
      <c r="M160" s="6"/>
    </row>
    <row r="161" spans="1:13" x14ac:dyDescent="0.2">
      <c r="A161" s="5" t="s">
        <v>1674</v>
      </c>
      <c r="B161" s="5" t="s">
        <v>1547</v>
      </c>
      <c r="C161" s="6">
        <v>1475.0728200000001</v>
      </c>
      <c r="D161" s="6">
        <v>0.69099999999999995</v>
      </c>
      <c r="E161" s="6">
        <f t="shared" si="8"/>
        <v>4.6845144906134187E-2</v>
      </c>
      <c r="F161" s="6">
        <v>5363.8772300000001</v>
      </c>
      <c r="G161" s="6">
        <f t="shared" si="9"/>
        <v>1.2882472330560777E-2</v>
      </c>
      <c r="H161" s="6">
        <v>1732.3930399999999</v>
      </c>
      <c r="I161" s="6">
        <v>46.290089999999999</v>
      </c>
      <c r="J161" s="6">
        <f t="shared" si="10"/>
        <v>2.6720316308821004</v>
      </c>
      <c r="K161" s="6">
        <v>5716.2306500000004</v>
      </c>
      <c r="L161" s="6">
        <f t="shared" si="11"/>
        <v>0.80980094811254677</v>
      </c>
      <c r="M161" s="6">
        <v>1.9451099999999997</v>
      </c>
    </row>
    <row r="162" spans="1:13" ht="25.5" x14ac:dyDescent="0.2">
      <c r="A162" s="5" t="s">
        <v>27</v>
      </c>
      <c r="B162" s="5" t="s">
        <v>325</v>
      </c>
      <c r="C162" s="6">
        <v>1474.1788200000001</v>
      </c>
      <c r="D162" s="6"/>
      <c r="E162" s="6" t="str">
        <f t="shared" si="8"/>
        <v/>
      </c>
      <c r="F162" s="6">
        <v>5363.02423</v>
      </c>
      <c r="G162" s="6" t="str">
        <f t="shared" si="9"/>
        <v/>
      </c>
      <c r="H162" s="6">
        <v>1732.3930399999999</v>
      </c>
      <c r="I162" s="6">
        <v>46.290089999999999</v>
      </c>
      <c r="J162" s="6">
        <f t="shared" si="10"/>
        <v>2.6720316308821004</v>
      </c>
      <c r="K162" s="6">
        <v>5716.2306500000004</v>
      </c>
      <c r="L162" s="6">
        <f t="shared" si="11"/>
        <v>0.80980094811254677</v>
      </c>
      <c r="M162" s="6">
        <v>1.9451099999999997</v>
      </c>
    </row>
    <row r="163" spans="1:13" ht="25.5" x14ac:dyDescent="0.2">
      <c r="A163" s="5" t="s">
        <v>875</v>
      </c>
      <c r="B163" s="5" t="s">
        <v>1624</v>
      </c>
      <c r="C163" s="6">
        <v>0.89400000000000002</v>
      </c>
      <c r="D163" s="6">
        <v>0.69099999999999995</v>
      </c>
      <c r="E163" s="6">
        <f t="shared" si="8"/>
        <v>77.293064876957487</v>
      </c>
      <c r="F163" s="6">
        <v>0.85299999999999998</v>
      </c>
      <c r="G163" s="6">
        <f t="shared" si="9"/>
        <v>81.008206330597886</v>
      </c>
      <c r="H163" s="6"/>
      <c r="I163" s="6"/>
      <c r="J163" s="6"/>
      <c r="K163" s="6"/>
      <c r="L163" s="6"/>
      <c r="M163" s="6"/>
    </row>
    <row r="164" spans="1:13" ht="63.75" x14ac:dyDescent="0.2">
      <c r="A164" s="5" t="s">
        <v>1563</v>
      </c>
      <c r="B164" s="5" t="s">
        <v>1668</v>
      </c>
      <c r="C164" s="6">
        <v>411010.30815</v>
      </c>
      <c r="D164" s="6">
        <v>235521.69884999999</v>
      </c>
      <c r="E164" s="6">
        <f t="shared" si="8"/>
        <v>57.303112398836795</v>
      </c>
      <c r="F164" s="6">
        <v>277624.59551000001</v>
      </c>
      <c r="G164" s="6">
        <f t="shared" si="9"/>
        <v>84.83459414586217</v>
      </c>
      <c r="H164" s="6">
        <v>19712.895349999999</v>
      </c>
      <c r="I164" s="6">
        <v>11736.217720000001</v>
      </c>
      <c r="J164" s="6">
        <f t="shared" si="10"/>
        <v>59.535737960481796</v>
      </c>
      <c r="K164" s="6">
        <v>16866.750660000002</v>
      </c>
      <c r="L164" s="6">
        <f t="shared" si="11"/>
        <v>69.581971990804306</v>
      </c>
      <c r="M164" s="6">
        <v>2673.5961700000007</v>
      </c>
    </row>
    <row r="165" spans="1:13" ht="38.25" x14ac:dyDescent="0.2">
      <c r="A165" s="5" t="s">
        <v>42</v>
      </c>
      <c r="B165" s="5" t="s">
        <v>1386</v>
      </c>
      <c r="C165" s="6">
        <v>333748.66492000001</v>
      </c>
      <c r="D165" s="6">
        <v>185232.35664000001</v>
      </c>
      <c r="E165" s="6">
        <f t="shared" si="8"/>
        <v>55.500553593045964</v>
      </c>
      <c r="F165" s="6">
        <v>217656.48916999999</v>
      </c>
      <c r="G165" s="6">
        <f t="shared" si="9"/>
        <v>85.103071057681532</v>
      </c>
      <c r="H165" s="6"/>
      <c r="I165" s="6"/>
      <c r="J165" s="6"/>
      <c r="K165" s="6"/>
      <c r="L165" s="6"/>
      <c r="M165" s="6"/>
    </row>
    <row r="166" spans="1:13" ht="51" x14ac:dyDescent="0.2">
      <c r="A166" s="5" t="s">
        <v>1451</v>
      </c>
      <c r="B166" s="5" t="s">
        <v>1278</v>
      </c>
      <c r="C166" s="6">
        <v>261685.13496</v>
      </c>
      <c r="D166" s="6">
        <v>139141.66076999999</v>
      </c>
      <c r="E166" s="6">
        <f t="shared" si="8"/>
        <v>53.171404172907479</v>
      </c>
      <c r="F166" s="6">
        <v>167948.54386000001</v>
      </c>
      <c r="G166" s="6">
        <f t="shared" si="9"/>
        <v>82.847792289278132</v>
      </c>
      <c r="H166" s="6"/>
      <c r="I166" s="6"/>
      <c r="J166" s="6"/>
      <c r="K166" s="6"/>
      <c r="L166" s="6"/>
      <c r="M166" s="6"/>
    </row>
    <row r="167" spans="1:13" ht="63.75" x14ac:dyDescent="0.2">
      <c r="A167" s="5" t="s">
        <v>351</v>
      </c>
      <c r="B167" s="5" t="s">
        <v>1366</v>
      </c>
      <c r="C167" s="6">
        <v>42371.187460000001</v>
      </c>
      <c r="D167" s="6">
        <v>27669.52274</v>
      </c>
      <c r="E167" s="6">
        <f t="shared" si="8"/>
        <v>65.302684202846734</v>
      </c>
      <c r="F167" s="6">
        <v>31277.01613</v>
      </c>
      <c r="G167" s="6">
        <f t="shared" si="9"/>
        <v>88.465992487883781</v>
      </c>
      <c r="H167" s="6"/>
      <c r="I167" s="6"/>
      <c r="J167" s="6"/>
      <c r="K167" s="6"/>
      <c r="L167" s="6"/>
      <c r="M167" s="6"/>
    </row>
    <row r="168" spans="1:13" ht="51" x14ac:dyDescent="0.2">
      <c r="A168" s="5" t="s">
        <v>667</v>
      </c>
      <c r="B168" s="5" t="s">
        <v>139</v>
      </c>
      <c r="C168" s="6">
        <v>29692.342499999999</v>
      </c>
      <c r="D168" s="6">
        <v>18421.173129999999</v>
      </c>
      <c r="E168" s="6">
        <f t="shared" si="8"/>
        <v>62.040147657598922</v>
      </c>
      <c r="F168" s="6">
        <v>18430.929179999999</v>
      </c>
      <c r="G168" s="6">
        <f t="shared" si="9"/>
        <v>99.947066966050812</v>
      </c>
      <c r="H168" s="6"/>
      <c r="I168" s="6"/>
      <c r="J168" s="6"/>
      <c r="K168" s="6"/>
      <c r="L168" s="6"/>
      <c r="M168" s="6"/>
    </row>
    <row r="169" spans="1:13" ht="51" x14ac:dyDescent="0.2">
      <c r="A169" s="5" t="s">
        <v>1314</v>
      </c>
      <c r="B169" s="5" t="s">
        <v>397</v>
      </c>
      <c r="C169" s="6">
        <v>23022.682799999999</v>
      </c>
      <c r="D169" s="6">
        <v>17713.357240000001</v>
      </c>
      <c r="E169" s="6">
        <f t="shared" si="8"/>
        <v>76.938719061881017</v>
      </c>
      <c r="F169" s="6">
        <v>15613.13939</v>
      </c>
      <c r="G169" s="6">
        <f t="shared" si="9"/>
        <v>113.4516050714641</v>
      </c>
      <c r="H169" s="6">
        <v>6291.9465300000002</v>
      </c>
      <c r="I169" s="6">
        <v>6184.4713499999998</v>
      </c>
      <c r="J169" s="6">
        <f t="shared" si="10"/>
        <v>98.291861199271821</v>
      </c>
      <c r="K169" s="6">
        <v>7017.2234900000003</v>
      </c>
      <c r="L169" s="6">
        <f t="shared" si="11"/>
        <v>88.1327402328467</v>
      </c>
      <c r="M169" s="6">
        <v>2164.0725399999997</v>
      </c>
    </row>
    <row r="170" spans="1:13" ht="51" x14ac:dyDescent="0.2">
      <c r="A170" s="5" t="s">
        <v>1599</v>
      </c>
      <c r="B170" s="5" t="s">
        <v>643</v>
      </c>
      <c r="C170" s="6">
        <v>6291.9465300000002</v>
      </c>
      <c r="D170" s="6">
        <v>6184.4713499999998</v>
      </c>
      <c r="E170" s="6">
        <f t="shared" si="8"/>
        <v>98.291861199271821</v>
      </c>
      <c r="F170" s="6">
        <v>7017.2234900000003</v>
      </c>
      <c r="G170" s="6">
        <f t="shared" si="9"/>
        <v>88.1327402328467</v>
      </c>
      <c r="H170" s="6">
        <v>6291.9465300000002</v>
      </c>
      <c r="I170" s="6">
        <v>6184.4713499999998</v>
      </c>
      <c r="J170" s="6">
        <f t="shared" si="10"/>
        <v>98.291861199271821</v>
      </c>
      <c r="K170" s="6">
        <v>7017.2234900000003</v>
      </c>
      <c r="L170" s="6">
        <f t="shared" si="11"/>
        <v>88.1327402328467</v>
      </c>
      <c r="M170" s="6">
        <v>2164.0725399999997</v>
      </c>
    </row>
    <row r="171" spans="1:13" ht="51" x14ac:dyDescent="0.2">
      <c r="A171" s="5" t="s">
        <v>938</v>
      </c>
      <c r="B171" s="5" t="s">
        <v>653</v>
      </c>
      <c r="C171" s="6">
        <v>12414.5</v>
      </c>
      <c r="D171" s="6">
        <v>8881.8443499999994</v>
      </c>
      <c r="E171" s="6">
        <f t="shared" si="8"/>
        <v>71.544116557251584</v>
      </c>
      <c r="F171" s="6">
        <v>6483.1575700000003</v>
      </c>
      <c r="G171" s="6">
        <f t="shared" si="9"/>
        <v>136.99874257413737</v>
      </c>
      <c r="H171" s="6"/>
      <c r="I171" s="6"/>
      <c r="J171" s="6"/>
      <c r="K171" s="6"/>
      <c r="L171" s="6"/>
      <c r="M171" s="6"/>
    </row>
    <row r="172" spans="1:13" ht="51" x14ac:dyDescent="0.2">
      <c r="A172" s="5" t="s">
        <v>562</v>
      </c>
      <c r="B172" s="5" t="s">
        <v>1051</v>
      </c>
      <c r="C172" s="6">
        <v>2307.3874700000001</v>
      </c>
      <c r="D172" s="6">
        <v>1255.8370600000001</v>
      </c>
      <c r="E172" s="6">
        <f t="shared" si="8"/>
        <v>54.426795513455737</v>
      </c>
      <c r="F172" s="6">
        <v>1062.6218200000001</v>
      </c>
      <c r="G172" s="6">
        <f t="shared" si="9"/>
        <v>118.18287902275524</v>
      </c>
      <c r="H172" s="6"/>
      <c r="I172" s="6"/>
      <c r="J172" s="6"/>
      <c r="K172" s="6"/>
      <c r="L172" s="6"/>
      <c r="M172" s="6"/>
    </row>
    <row r="173" spans="1:13" ht="51" x14ac:dyDescent="0.2">
      <c r="A173" s="5" t="s">
        <v>994</v>
      </c>
      <c r="B173" s="5" t="s">
        <v>334</v>
      </c>
      <c r="C173" s="6">
        <v>1744.5327400000001</v>
      </c>
      <c r="D173" s="6">
        <v>1073.48281</v>
      </c>
      <c r="E173" s="6">
        <f t="shared" si="8"/>
        <v>61.534116579548972</v>
      </c>
      <c r="F173" s="6">
        <v>811.3374</v>
      </c>
      <c r="G173" s="6">
        <f t="shared" si="9"/>
        <v>132.31028299693816</v>
      </c>
      <c r="H173" s="6"/>
      <c r="I173" s="6"/>
      <c r="J173" s="6"/>
      <c r="K173" s="6"/>
      <c r="L173" s="6"/>
      <c r="M173" s="6"/>
    </row>
    <row r="174" spans="1:13" ht="51" x14ac:dyDescent="0.2">
      <c r="A174" s="5" t="s">
        <v>114</v>
      </c>
      <c r="B174" s="5" t="s">
        <v>1068</v>
      </c>
      <c r="C174" s="6">
        <v>264.31605999999999</v>
      </c>
      <c r="D174" s="6">
        <v>317.72167000000002</v>
      </c>
      <c r="E174" s="6">
        <f t="shared" si="8"/>
        <v>120.20520811334734</v>
      </c>
      <c r="F174" s="6">
        <v>238.79911000000001</v>
      </c>
      <c r="G174" s="6">
        <f t="shared" si="9"/>
        <v>133.04977141665228</v>
      </c>
      <c r="H174" s="6"/>
      <c r="I174" s="6"/>
      <c r="J174" s="6"/>
      <c r="K174" s="6"/>
      <c r="L174" s="6"/>
      <c r="M174" s="6"/>
    </row>
    <row r="175" spans="1:13" ht="51" x14ac:dyDescent="0.2">
      <c r="A175" s="5" t="s">
        <v>835</v>
      </c>
      <c r="B175" s="5" t="s">
        <v>654</v>
      </c>
      <c r="C175" s="6">
        <v>21976.593919999999</v>
      </c>
      <c r="D175" s="6">
        <v>13904.85662</v>
      </c>
      <c r="E175" s="6">
        <f t="shared" si="8"/>
        <v>63.271208771554718</v>
      </c>
      <c r="F175" s="6">
        <v>18379.68505</v>
      </c>
      <c r="G175" s="6">
        <f t="shared" si="9"/>
        <v>75.653399838861773</v>
      </c>
      <c r="H175" s="6">
        <v>2650.0134200000002</v>
      </c>
      <c r="I175" s="6">
        <v>1169.25377</v>
      </c>
      <c r="J175" s="6">
        <f t="shared" si="10"/>
        <v>44.122560330279384</v>
      </c>
      <c r="K175" s="6">
        <v>1632.9619</v>
      </c>
      <c r="L175" s="6">
        <f t="shared" si="11"/>
        <v>71.603248673468741</v>
      </c>
      <c r="M175" s="6">
        <v>199.87639999999999</v>
      </c>
    </row>
    <row r="176" spans="1:13" ht="51" x14ac:dyDescent="0.2">
      <c r="A176" s="5" t="s">
        <v>97</v>
      </c>
      <c r="B176" s="5" t="s">
        <v>6</v>
      </c>
      <c r="C176" s="6">
        <v>2650.0134200000002</v>
      </c>
      <c r="D176" s="6">
        <v>1169.25377</v>
      </c>
      <c r="E176" s="6">
        <f t="shared" si="8"/>
        <v>44.122560330279384</v>
      </c>
      <c r="F176" s="6">
        <v>1632.9619</v>
      </c>
      <c r="G176" s="6">
        <f t="shared" si="9"/>
        <v>71.603248673468741</v>
      </c>
      <c r="H176" s="6">
        <v>2650.0134200000002</v>
      </c>
      <c r="I176" s="6">
        <v>1169.25377</v>
      </c>
      <c r="J176" s="6">
        <f t="shared" si="10"/>
        <v>44.122560330279384</v>
      </c>
      <c r="K176" s="6">
        <v>1632.9619</v>
      </c>
      <c r="L176" s="6">
        <f t="shared" si="11"/>
        <v>71.603248673468741</v>
      </c>
      <c r="M176" s="6">
        <v>199.87639999999999</v>
      </c>
    </row>
    <row r="177" spans="1:13" ht="38.25" x14ac:dyDescent="0.2">
      <c r="A177" s="5" t="s">
        <v>410</v>
      </c>
      <c r="B177" s="5" t="s">
        <v>434</v>
      </c>
      <c r="C177" s="6">
        <v>3638.3589999999999</v>
      </c>
      <c r="D177" s="6">
        <v>2299.2475199999999</v>
      </c>
      <c r="E177" s="6">
        <f t="shared" si="8"/>
        <v>63.194630326474098</v>
      </c>
      <c r="F177" s="6">
        <v>2449.3196899999998</v>
      </c>
      <c r="G177" s="6">
        <f t="shared" si="9"/>
        <v>93.87290394909617</v>
      </c>
      <c r="H177" s="6"/>
      <c r="I177" s="6"/>
      <c r="J177" s="6"/>
      <c r="K177" s="6"/>
      <c r="L177" s="6"/>
      <c r="M177" s="6"/>
    </row>
    <row r="178" spans="1:13" ht="38.25" x14ac:dyDescent="0.2">
      <c r="A178" s="5" t="s">
        <v>60</v>
      </c>
      <c r="B178" s="5" t="s">
        <v>1696</v>
      </c>
      <c r="C178" s="6">
        <v>8106.1847699999998</v>
      </c>
      <c r="D178" s="6">
        <v>5719.86474</v>
      </c>
      <c r="E178" s="6">
        <f t="shared" si="8"/>
        <v>70.561736529477116</v>
      </c>
      <c r="F178" s="6">
        <v>8490.13148</v>
      </c>
      <c r="G178" s="6">
        <f t="shared" si="9"/>
        <v>67.370743945180934</v>
      </c>
      <c r="H178" s="6"/>
      <c r="I178" s="6"/>
      <c r="J178" s="6"/>
      <c r="K178" s="6"/>
      <c r="L178" s="6"/>
      <c r="M178" s="6"/>
    </row>
    <row r="179" spans="1:13" ht="38.25" x14ac:dyDescent="0.2">
      <c r="A179" s="5" t="s">
        <v>468</v>
      </c>
      <c r="B179" s="5" t="s">
        <v>1537</v>
      </c>
      <c r="C179" s="6">
        <v>4153.7626600000003</v>
      </c>
      <c r="D179" s="6">
        <v>2430.3613</v>
      </c>
      <c r="E179" s="6">
        <f t="shared" si="8"/>
        <v>58.509874033101347</v>
      </c>
      <c r="F179" s="6">
        <v>2756.2892299999999</v>
      </c>
      <c r="G179" s="6">
        <f t="shared" si="9"/>
        <v>88.175118690283455</v>
      </c>
      <c r="H179" s="6"/>
      <c r="I179" s="6"/>
      <c r="J179" s="6"/>
      <c r="K179" s="6"/>
      <c r="L179" s="6"/>
      <c r="M179" s="6"/>
    </row>
    <row r="180" spans="1:13" ht="38.25" x14ac:dyDescent="0.2">
      <c r="A180" s="5" t="s">
        <v>1369</v>
      </c>
      <c r="B180" s="5" t="s">
        <v>544</v>
      </c>
      <c r="C180" s="6">
        <v>3428.2740699999999</v>
      </c>
      <c r="D180" s="6">
        <v>2286.1292899999999</v>
      </c>
      <c r="E180" s="6">
        <f t="shared" si="8"/>
        <v>66.68455448195833</v>
      </c>
      <c r="F180" s="6">
        <v>3050.9827500000001</v>
      </c>
      <c r="G180" s="6">
        <f t="shared" si="9"/>
        <v>74.930914965022339</v>
      </c>
      <c r="H180" s="6"/>
      <c r="I180" s="6"/>
      <c r="J180" s="6"/>
      <c r="K180" s="6"/>
      <c r="L180" s="6"/>
      <c r="M180" s="6"/>
    </row>
    <row r="181" spans="1:13" ht="25.5" x14ac:dyDescent="0.2">
      <c r="A181" s="5" t="s">
        <v>254</v>
      </c>
      <c r="B181" s="5" t="s">
        <v>883</v>
      </c>
      <c r="C181" s="6">
        <v>32261.99538</v>
      </c>
      <c r="D181" s="6">
        <v>18671.12328</v>
      </c>
      <c r="E181" s="6">
        <f t="shared" si="8"/>
        <v>57.873429898185044</v>
      </c>
      <c r="F181" s="6">
        <v>25975.098880000001</v>
      </c>
      <c r="G181" s="6">
        <f t="shared" si="9"/>
        <v>71.88085545412946</v>
      </c>
      <c r="H181" s="6">
        <v>10770.564270000001</v>
      </c>
      <c r="I181" s="6">
        <v>4382.4875300000003</v>
      </c>
      <c r="J181" s="6">
        <f t="shared" si="10"/>
        <v>40.689488685442846</v>
      </c>
      <c r="K181" s="6">
        <v>8216.3822500000006</v>
      </c>
      <c r="L181" s="6">
        <f t="shared" si="11"/>
        <v>53.338408519150867</v>
      </c>
      <c r="M181" s="6">
        <v>309.64723000000049</v>
      </c>
    </row>
    <row r="182" spans="1:13" ht="25.5" x14ac:dyDescent="0.2">
      <c r="A182" s="5" t="s">
        <v>580</v>
      </c>
      <c r="B182" s="5" t="s">
        <v>735</v>
      </c>
      <c r="C182" s="6">
        <v>10770.564270000001</v>
      </c>
      <c r="D182" s="6">
        <v>4382.4875300000003</v>
      </c>
      <c r="E182" s="6">
        <f t="shared" si="8"/>
        <v>40.689488685442846</v>
      </c>
      <c r="F182" s="6">
        <v>8216.3822500000006</v>
      </c>
      <c r="G182" s="6">
        <f t="shared" si="9"/>
        <v>53.338408519150867</v>
      </c>
      <c r="H182" s="6">
        <v>10770.564270000001</v>
      </c>
      <c r="I182" s="6">
        <v>4382.4875300000003</v>
      </c>
      <c r="J182" s="6">
        <f t="shared" si="10"/>
        <v>40.689488685442846</v>
      </c>
      <c r="K182" s="6">
        <v>8216.3822500000006</v>
      </c>
      <c r="L182" s="6">
        <f t="shared" si="11"/>
        <v>53.338408519150867</v>
      </c>
      <c r="M182" s="6">
        <v>309.64723000000049</v>
      </c>
    </row>
    <row r="183" spans="1:13" ht="25.5" x14ac:dyDescent="0.2">
      <c r="A183" s="5" t="s">
        <v>1600</v>
      </c>
      <c r="B183" s="5" t="s">
        <v>971</v>
      </c>
      <c r="C183" s="6">
        <v>15927.4</v>
      </c>
      <c r="D183" s="6">
        <v>9493.7383699999991</v>
      </c>
      <c r="E183" s="6">
        <f t="shared" si="8"/>
        <v>59.606328528196684</v>
      </c>
      <c r="F183" s="6">
        <v>11706.99546</v>
      </c>
      <c r="G183" s="6">
        <f t="shared" si="9"/>
        <v>81.094576336326682</v>
      </c>
      <c r="H183" s="6"/>
      <c r="I183" s="6"/>
      <c r="J183" s="6"/>
      <c r="K183" s="6"/>
      <c r="L183" s="6"/>
      <c r="M183" s="6"/>
    </row>
    <row r="184" spans="1:13" ht="25.5" x14ac:dyDescent="0.2">
      <c r="A184" s="5" t="s">
        <v>545</v>
      </c>
      <c r="B184" s="5" t="s">
        <v>769</v>
      </c>
      <c r="C184" s="6">
        <v>4000.0194000000001</v>
      </c>
      <c r="D184" s="6">
        <v>3720.7848600000002</v>
      </c>
      <c r="E184" s="6">
        <f t="shared" si="8"/>
        <v>93.019170357023768</v>
      </c>
      <c r="F184" s="6">
        <v>4973.4272799999999</v>
      </c>
      <c r="G184" s="6">
        <f t="shared" si="9"/>
        <v>74.813295752059332</v>
      </c>
      <c r="H184" s="6"/>
      <c r="I184" s="6"/>
      <c r="J184" s="6"/>
      <c r="K184" s="6"/>
      <c r="L184" s="6"/>
      <c r="M184" s="6"/>
    </row>
    <row r="185" spans="1:13" ht="25.5" x14ac:dyDescent="0.2">
      <c r="A185" s="5" t="s">
        <v>976</v>
      </c>
      <c r="B185" s="5" t="s">
        <v>895</v>
      </c>
      <c r="C185" s="6">
        <v>479.39870999999999</v>
      </c>
      <c r="D185" s="6">
        <v>327.25204000000002</v>
      </c>
      <c r="E185" s="6">
        <f t="shared" si="8"/>
        <v>68.263020565908491</v>
      </c>
      <c r="F185" s="6">
        <v>324.57751999999999</v>
      </c>
      <c r="G185" s="6">
        <f t="shared" si="9"/>
        <v>100.82400038055626</v>
      </c>
      <c r="H185" s="6"/>
      <c r="I185" s="6"/>
      <c r="J185" s="6"/>
      <c r="K185" s="6"/>
      <c r="L185" s="6"/>
      <c r="M185" s="6"/>
    </row>
    <row r="186" spans="1:13" ht="25.5" x14ac:dyDescent="0.2">
      <c r="A186" s="5" t="s">
        <v>848</v>
      </c>
      <c r="B186" s="5" t="s">
        <v>1593</v>
      </c>
      <c r="C186" s="6">
        <v>1084.6130000000001</v>
      </c>
      <c r="D186" s="6">
        <v>746.86048000000005</v>
      </c>
      <c r="E186" s="6">
        <f t="shared" si="8"/>
        <v>68.859628272941592</v>
      </c>
      <c r="F186" s="6">
        <v>753.71636999999998</v>
      </c>
      <c r="G186" s="6">
        <f t="shared" si="9"/>
        <v>99.090388603341609</v>
      </c>
      <c r="H186" s="6"/>
      <c r="I186" s="6"/>
      <c r="J186" s="6"/>
      <c r="K186" s="6"/>
      <c r="L186" s="6"/>
      <c r="M186" s="6"/>
    </row>
    <row r="187" spans="1:13" ht="76.5" x14ac:dyDescent="0.2">
      <c r="A187" s="5" t="s">
        <v>1145</v>
      </c>
      <c r="B187" s="5" t="s">
        <v>658</v>
      </c>
      <c r="C187" s="6">
        <v>0.37113000000000002</v>
      </c>
      <c r="D187" s="6">
        <v>5.0699999999999999E-3</v>
      </c>
      <c r="E187" s="6">
        <f t="shared" si="8"/>
        <v>1.366098132729771</v>
      </c>
      <c r="F187" s="6">
        <v>0.18301999999999999</v>
      </c>
      <c r="G187" s="6">
        <f t="shared" si="9"/>
        <v>2.7701890503770081</v>
      </c>
      <c r="H187" s="6">
        <v>0.37113000000000002</v>
      </c>
      <c r="I187" s="6">
        <v>5.0699999999999999E-3</v>
      </c>
      <c r="J187" s="6">
        <f t="shared" si="10"/>
        <v>1.366098132729771</v>
      </c>
      <c r="K187" s="6">
        <v>0.18301999999999999</v>
      </c>
      <c r="L187" s="6">
        <f t="shared" si="11"/>
        <v>2.7701890503770081</v>
      </c>
      <c r="M187" s="6"/>
    </row>
    <row r="188" spans="1:13" ht="25.5" x14ac:dyDescent="0.2">
      <c r="A188" s="5" t="s">
        <v>561</v>
      </c>
      <c r="B188" s="5" t="s">
        <v>227</v>
      </c>
      <c r="C188" s="6">
        <v>617.44385</v>
      </c>
      <c r="D188" s="6">
        <v>485.39046000000002</v>
      </c>
      <c r="E188" s="6">
        <f t="shared" si="8"/>
        <v>78.612890872587045</v>
      </c>
      <c r="F188" s="6">
        <v>374.38745</v>
      </c>
      <c r="G188" s="6">
        <f t="shared" si="9"/>
        <v>129.64923370161046</v>
      </c>
      <c r="H188" s="6">
        <v>237.03385</v>
      </c>
      <c r="I188" s="6">
        <v>230.77811</v>
      </c>
      <c r="J188" s="6">
        <f t="shared" si="10"/>
        <v>97.360824202956664</v>
      </c>
      <c r="K188" s="6">
        <v>161.01563999999999</v>
      </c>
      <c r="L188" s="6">
        <f t="shared" si="11"/>
        <v>143.32651784634089</v>
      </c>
      <c r="M188" s="6">
        <v>71.041869999999989</v>
      </c>
    </row>
    <row r="189" spans="1:13" ht="25.5" x14ac:dyDescent="0.2">
      <c r="A189" s="5" t="s">
        <v>59</v>
      </c>
      <c r="B189" s="5" t="s">
        <v>552</v>
      </c>
      <c r="C189" s="6">
        <v>66</v>
      </c>
      <c r="D189" s="6">
        <v>54.968240000000002</v>
      </c>
      <c r="E189" s="6">
        <f t="shared" si="8"/>
        <v>83.285212121212126</v>
      </c>
      <c r="F189" s="6">
        <v>27.519739999999999</v>
      </c>
      <c r="G189" s="6">
        <f t="shared" si="9"/>
        <v>199.74113127522281</v>
      </c>
      <c r="H189" s="6"/>
      <c r="I189" s="6"/>
      <c r="J189" s="6"/>
      <c r="K189" s="6"/>
      <c r="L189" s="6"/>
      <c r="M189" s="6"/>
    </row>
    <row r="190" spans="1:13" ht="76.5" x14ac:dyDescent="0.2">
      <c r="A190" s="5" t="s">
        <v>1459</v>
      </c>
      <c r="B190" s="5" t="s">
        <v>445</v>
      </c>
      <c r="C190" s="6">
        <v>66</v>
      </c>
      <c r="D190" s="6">
        <v>54.968240000000002</v>
      </c>
      <c r="E190" s="6">
        <f t="shared" si="8"/>
        <v>83.285212121212126</v>
      </c>
      <c r="F190" s="6">
        <v>27.519739999999999</v>
      </c>
      <c r="G190" s="6">
        <f t="shared" si="9"/>
        <v>199.74113127522281</v>
      </c>
      <c r="H190" s="6"/>
      <c r="I190" s="6"/>
      <c r="J190" s="6"/>
      <c r="K190" s="6"/>
      <c r="L190" s="6"/>
      <c r="M190" s="6"/>
    </row>
    <row r="191" spans="1:13" ht="25.5" x14ac:dyDescent="0.2">
      <c r="A191" s="5" t="s">
        <v>1321</v>
      </c>
      <c r="B191" s="5" t="s">
        <v>1010</v>
      </c>
      <c r="C191" s="6">
        <v>551.44385</v>
      </c>
      <c r="D191" s="6">
        <v>430.42221999999998</v>
      </c>
      <c r="E191" s="6">
        <f t="shared" si="8"/>
        <v>78.053680352043102</v>
      </c>
      <c r="F191" s="6">
        <v>346.86770999999999</v>
      </c>
      <c r="G191" s="6">
        <f t="shared" si="9"/>
        <v>124.08829291143877</v>
      </c>
      <c r="H191" s="6">
        <v>237.03385</v>
      </c>
      <c r="I191" s="6">
        <v>230.77811</v>
      </c>
      <c r="J191" s="6">
        <f t="shared" si="10"/>
        <v>97.360824202956664</v>
      </c>
      <c r="K191" s="6">
        <v>161.01563999999999</v>
      </c>
      <c r="L191" s="6">
        <f t="shared" si="11"/>
        <v>143.32651784634089</v>
      </c>
      <c r="M191" s="6">
        <v>71.041869999999989</v>
      </c>
    </row>
    <row r="192" spans="1:13" ht="63.75" x14ac:dyDescent="0.2">
      <c r="A192" s="5" t="s">
        <v>620</v>
      </c>
      <c r="B192" s="5" t="s">
        <v>637</v>
      </c>
      <c r="C192" s="6">
        <v>237.03385</v>
      </c>
      <c r="D192" s="6">
        <v>230.77811</v>
      </c>
      <c r="E192" s="6">
        <f t="shared" si="8"/>
        <v>97.360824202956664</v>
      </c>
      <c r="F192" s="6">
        <v>161.01563999999999</v>
      </c>
      <c r="G192" s="6">
        <f t="shared" si="9"/>
        <v>143.32651784634089</v>
      </c>
      <c r="H192" s="6">
        <v>237.03385</v>
      </c>
      <c r="I192" s="6">
        <v>230.77811</v>
      </c>
      <c r="J192" s="6">
        <f t="shared" si="10"/>
        <v>97.360824202956664</v>
      </c>
      <c r="K192" s="6">
        <v>161.01563999999999</v>
      </c>
      <c r="L192" s="6">
        <f t="shared" si="11"/>
        <v>143.32651784634089</v>
      </c>
      <c r="M192" s="6">
        <v>71.041869999999989</v>
      </c>
    </row>
    <row r="193" spans="1:13" ht="63.75" x14ac:dyDescent="0.2">
      <c r="A193" s="5" t="s">
        <v>953</v>
      </c>
      <c r="B193" s="5" t="s">
        <v>853</v>
      </c>
      <c r="C193" s="6">
        <v>313.5</v>
      </c>
      <c r="D193" s="6">
        <v>199.64411000000001</v>
      </c>
      <c r="E193" s="6">
        <f t="shared" si="8"/>
        <v>63.682331738437</v>
      </c>
      <c r="F193" s="6">
        <v>184.30759</v>
      </c>
      <c r="G193" s="6">
        <f t="shared" si="9"/>
        <v>108.32115486942236</v>
      </c>
      <c r="H193" s="6"/>
      <c r="I193" s="6"/>
      <c r="J193" s="6"/>
      <c r="K193" s="6"/>
      <c r="L193" s="6"/>
      <c r="M193" s="6"/>
    </row>
    <row r="194" spans="1:13" ht="63.75" x14ac:dyDescent="0.2">
      <c r="A194" s="5" t="s">
        <v>572</v>
      </c>
      <c r="B194" s="5" t="s">
        <v>1204</v>
      </c>
      <c r="C194" s="6"/>
      <c r="D194" s="6"/>
      <c r="E194" s="6" t="str">
        <f t="shared" si="8"/>
        <v xml:space="preserve"> </v>
      </c>
      <c r="F194" s="6">
        <v>1.4453400000000001</v>
      </c>
      <c r="G194" s="6" t="str">
        <f t="shared" si="9"/>
        <v/>
      </c>
      <c r="H194" s="6"/>
      <c r="I194" s="6"/>
      <c r="J194" s="6"/>
      <c r="K194" s="6"/>
      <c r="L194" s="6"/>
      <c r="M194" s="6"/>
    </row>
    <row r="195" spans="1:13" ht="63.75" x14ac:dyDescent="0.2">
      <c r="A195" s="5" t="s">
        <v>1000</v>
      </c>
      <c r="B195" s="5" t="s">
        <v>18</v>
      </c>
      <c r="C195" s="6">
        <v>0.91</v>
      </c>
      <c r="D195" s="6"/>
      <c r="E195" s="6" t="str">
        <f t="shared" si="8"/>
        <v/>
      </c>
      <c r="F195" s="6">
        <v>9.9140000000000006E-2</v>
      </c>
      <c r="G195" s="6" t="str">
        <f t="shared" si="9"/>
        <v/>
      </c>
      <c r="H195" s="6"/>
      <c r="I195" s="6"/>
      <c r="J195" s="6"/>
      <c r="K195" s="6"/>
      <c r="L195" s="6"/>
      <c r="M195" s="6"/>
    </row>
    <row r="196" spans="1:13" x14ac:dyDescent="0.2">
      <c r="A196" s="5" t="s">
        <v>1445</v>
      </c>
      <c r="B196" s="5" t="s">
        <v>1255</v>
      </c>
      <c r="C196" s="6">
        <v>8028.1397999999999</v>
      </c>
      <c r="D196" s="6">
        <v>7005.8208199999999</v>
      </c>
      <c r="E196" s="6">
        <f t="shared" si="8"/>
        <v>87.265804962688861</v>
      </c>
      <c r="F196" s="6">
        <v>9047.4870200000005</v>
      </c>
      <c r="G196" s="6">
        <f t="shared" si="9"/>
        <v>77.433886387603792</v>
      </c>
      <c r="H196" s="6">
        <v>155.4</v>
      </c>
      <c r="I196" s="6">
        <v>33.289000000000001</v>
      </c>
      <c r="J196" s="6">
        <f t="shared" ref="J196:J259" si="12">IF(H196=0," ",IF(I196/H196*100&gt;200,"свыше 200",IF(I196/H196&gt;0,I196/H196*100,"")))</f>
        <v>21.42149292149292</v>
      </c>
      <c r="K196" s="6">
        <v>977.154</v>
      </c>
      <c r="L196" s="6">
        <f t="shared" ref="L196:L259" si="13">IF(K196=0," ",IF(I196/K196*100&gt;200,"свыше 200",IF(I196/K196&gt;0,I196/K196*100,"")))</f>
        <v>3.4067301571707223</v>
      </c>
      <c r="M196" s="6"/>
    </row>
    <row r="197" spans="1:13" ht="38.25" x14ac:dyDescent="0.2">
      <c r="A197" s="5" t="s">
        <v>1643</v>
      </c>
      <c r="B197" s="5" t="s">
        <v>273</v>
      </c>
      <c r="C197" s="6">
        <v>8028.1397999999999</v>
      </c>
      <c r="D197" s="6">
        <v>7005.8208199999999</v>
      </c>
      <c r="E197" s="6">
        <f t="shared" si="8"/>
        <v>87.265804962688861</v>
      </c>
      <c r="F197" s="6">
        <v>9047.4870200000005</v>
      </c>
      <c r="G197" s="6">
        <f t="shared" si="9"/>
        <v>77.433886387603792</v>
      </c>
      <c r="H197" s="6">
        <v>155.4</v>
      </c>
      <c r="I197" s="6">
        <v>33.289000000000001</v>
      </c>
      <c r="J197" s="6">
        <f t="shared" si="12"/>
        <v>21.42149292149292</v>
      </c>
      <c r="K197" s="6">
        <v>977.154</v>
      </c>
      <c r="L197" s="6">
        <f t="shared" si="13"/>
        <v>3.4067301571707223</v>
      </c>
      <c r="M197" s="6"/>
    </row>
    <row r="198" spans="1:13" ht="38.25" x14ac:dyDescent="0.2">
      <c r="A198" s="5" t="s">
        <v>236</v>
      </c>
      <c r="B198" s="5" t="s">
        <v>1200</v>
      </c>
      <c r="C198" s="6">
        <v>155.4</v>
      </c>
      <c r="D198" s="6">
        <v>33.289000000000001</v>
      </c>
      <c r="E198" s="6">
        <f t="shared" si="8"/>
        <v>21.42149292149292</v>
      </c>
      <c r="F198" s="6">
        <v>977.154</v>
      </c>
      <c r="G198" s="6">
        <f t="shared" si="9"/>
        <v>3.4067301571707223</v>
      </c>
      <c r="H198" s="6">
        <v>155.4</v>
      </c>
      <c r="I198" s="6">
        <v>33.289000000000001</v>
      </c>
      <c r="J198" s="6">
        <f t="shared" si="12"/>
        <v>21.42149292149292</v>
      </c>
      <c r="K198" s="6">
        <v>977.154</v>
      </c>
      <c r="L198" s="6">
        <f t="shared" si="13"/>
        <v>3.4067301571707223</v>
      </c>
      <c r="M198" s="6"/>
    </row>
    <row r="199" spans="1:13" ht="38.25" x14ac:dyDescent="0.2">
      <c r="A199" s="5" t="s">
        <v>1288</v>
      </c>
      <c r="B199" s="5" t="s">
        <v>1594</v>
      </c>
      <c r="C199" s="6">
        <v>7511.9188000000004</v>
      </c>
      <c r="D199" s="6">
        <v>3590.7696599999999</v>
      </c>
      <c r="E199" s="6">
        <f t="shared" ref="E199:E262" si="14">IF(C199=0," ",IF(D199/C199*100&gt;200,"свыше 200",IF(D199/C199&gt;0,D199/C199*100,"")))</f>
        <v>47.800964781461694</v>
      </c>
      <c r="F199" s="6">
        <v>8006.1219300000002</v>
      </c>
      <c r="G199" s="6">
        <f t="shared" ref="G199:G262" si="15">IF(F199=0," ",IF(D199/F199*100&gt;200,"свыше 200",IF(D199/F199&gt;0,D199/F199*100,"")))</f>
        <v>44.8502994507854</v>
      </c>
      <c r="H199" s="6"/>
      <c r="I199" s="6"/>
      <c r="J199" s="6"/>
      <c r="K199" s="6"/>
      <c r="L199" s="6"/>
      <c r="M199" s="6"/>
    </row>
    <row r="200" spans="1:13" ht="38.25" x14ac:dyDescent="0.2">
      <c r="A200" s="5" t="s">
        <v>204</v>
      </c>
      <c r="B200" s="5" t="s">
        <v>98</v>
      </c>
      <c r="C200" s="6">
        <v>360.82100000000003</v>
      </c>
      <c r="D200" s="6">
        <v>3381.7621600000002</v>
      </c>
      <c r="E200" s="6" t="str">
        <f t="shared" si="14"/>
        <v>свыше 200</v>
      </c>
      <c r="F200" s="6">
        <v>64.211089999999999</v>
      </c>
      <c r="G200" s="6" t="str">
        <f t="shared" si="15"/>
        <v>свыше 200</v>
      </c>
      <c r="H200" s="6"/>
      <c r="I200" s="6"/>
      <c r="J200" s="6"/>
      <c r="K200" s="6"/>
      <c r="L200" s="6"/>
      <c r="M200" s="6"/>
    </row>
    <row r="201" spans="1:13" ht="51" x14ac:dyDescent="0.2">
      <c r="A201" s="5" t="s">
        <v>1317</v>
      </c>
      <c r="B201" s="5" t="s">
        <v>1165</v>
      </c>
      <c r="C201" s="6">
        <v>60807.277390000003</v>
      </c>
      <c r="D201" s="6">
        <v>47103.584439999999</v>
      </c>
      <c r="E201" s="6">
        <f t="shared" si="14"/>
        <v>77.463728786755993</v>
      </c>
      <c r="F201" s="6">
        <v>48905.801050000002</v>
      </c>
      <c r="G201" s="6">
        <f t="shared" si="15"/>
        <v>96.314922624092262</v>
      </c>
      <c r="H201" s="6"/>
      <c r="I201" s="6"/>
      <c r="J201" s="6"/>
      <c r="K201" s="6"/>
      <c r="L201" s="6"/>
      <c r="M201" s="6"/>
    </row>
    <row r="202" spans="1:13" ht="51" x14ac:dyDescent="0.2">
      <c r="A202" s="5" t="s">
        <v>799</v>
      </c>
      <c r="B202" s="5" t="s">
        <v>1071</v>
      </c>
      <c r="C202" s="6">
        <v>60807.277390000003</v>
      </c>
      <c r="D202" s="6">
        <v>47103.584439999999</v>
      </c>
      <c r="E202" s="6">
        <f t="shared" si="14"/>
        <v>77.463728786755993</v>
      </c>
      <c r="F202" s="6">
        <v>48905.801050000002</v>
      </c>
      <c r="G202" s="6">
        <f t="shared" si="15"/>
        <v>96.314922624092262</v>
      </c>
      <c r="H202" s="6"/>
      <c r="I202" s="6"/>
      <c r="J202" s="6"/>
      <c r="K202" s="6"/>
      <c r="L202" s="6"/>
      <c r="M202" s="6"/>
    </row>
    <row r="203" spans="1:13" ht="51" x14ac:dyDescent="0.2">
      <c r="A203" s="5" t="s">
        <v>364</v>
      </c>
      <c r="B203" s="5" t="s">
        <v>1131</v>
      </c>
      <c r="C203" s="6">
        <v>41925.1</v>
      </c>
      <c r="D203" s="6">
        <v>34249.161800000002</v>
      </c>
      <c r="E203" s="6">
        <f t="shared" si="14"/>
        <v>81.691306162656744</v>
      </c>
      <c r="F203" s="6">
        <v>35364.188609999997</v>
      </c>
      <c r="G203" s="6">
        <f t="shared" si="15"/>
        <v>96.847017127137775</v>
      </c>
      <c r="H203" s="6"/>
      <c r="I203" s="6"/>
      <c r="J203" s="6"/>
      <c r="K203" s="6"/>
      <c r="L203" s="6"/>
      <c r="M203" s="6"/>
    </row>
    <row r="204" spans="1:13" ht="51" x14ac:dyDescent="0.2">
      <c r="A204" s="5" t="s">
        <v>11</v>
      </c>
      <c r="B204" s="5" t="s">
        <v>1677</v>
      </c>
      <c r="C204" s="6">
        <v>5025.4350000000004</v>
      </c>
      <c r="D204" s="6">
        <v>3135.8493800000001</v>
      </c>
      <c r="E204" s="6">
        <f t="shared" si="14"/>
        <v>62.399561033024995</v>
      </c>
      <c r="F204" s="6">
        <v>4253.2884800000002</v>
      </c>
      <c r="G204" s="6">
        <f t="shared" si="15"/>
        <v>73.727643792456803</v>
      </c>
      <c r="H204" s="6"/>
      <c r="I204" s="6"/>
      <c r="J204" s="6"/>
      <c r="K204" s="6"/>
      <c r="L204" s="6"/>
      <c r="M204" s="6"/>
    </row>
    <row r="205" spans="1:13" ht="51" x14ac:dyDescent="0.2">
      <c r="A205" s="5" t="s">
        <v>427</v>
      </c>
      <c r="B205" s="5" t="s">
        <v>350</v>
      </c>
      <c r="C205" s="6">
        <v>5687.3041499999999</v>
      </c>
      <c r="D205" s="6">
        <v>3154.68174</v>
      </c>
      <c r="E205" s="6">
        <f t="shared" si="14"/>
        <v>55.468841771017296</v>
      </c>
      <c r="F205" s="6">
        <v>3023.73585</v>
      </c>
      <c r="G205" s="6">
        <f t="shared" si="15"/>
        <v>104.33059951318168</v>
      </c>
      <c r="H205" s="6"/>
      <c r="I205" s="6"/>
      <c r="J205" s="6"/>
      <c r="K205" s="6"/>
      <c r="L205" s="6"/>
      <c r="M205" s="6"/>
    </row>
    <row r="206" spans="1:13" ht="51" x14ac:dyDescent="0.2">
      <c r="A206" s="5" t="s">
        <v>1334</v>
      </c>
      <c r="B206" s="5" t="s">
        <v>711</v>
      </c>
      <c r="C206" s="6">
        <v>8169.4382400000004</v>
      </c>
      <c r="D206" s="6">
        <v>6563.8915200000001</v>
      </c>
      <c r="E206" s="6">
        <f t="shared" si="14"/>
        <v>80.346914037017058</v>
      </c>
      <c r="F206" s="6">
        <v>6264.5881099999997</v>
      </c>
      <c r="G206" s="6">
        <f t="shared" si="15"/>
        <v>104.7777029350458</v>
      </c>
      <c r="H206" s="6"/>
      <c r="I206" s="6"/>
      <c r="J206" s="6"/>
      <c r="K206" s="6"/>
      <c r="L206" s="6"/>
      <c r="M206" s="6"/>
    </row>
    <row r="207" spans="1:13" x14ac:dyDescent="0.2">
      <c r="A207" s="5" t="s">
        <v>276</v>
      </c>
      <c r="B207" s="5" t="s">
        <v>804</v>
      </c>
      <c r="C207" s="6">
        <v>63374.755469999996</v>
      </c>
      <c r="D207" s="6">
        <v>58078.176599999999</v>
      </c>
      <c r="E207" s="6">
        <f t="shared" si="14"/>
        <v>91.642446853294345</v>
      </c>
      <c r="F207" s="6">
        <v>71841.794540000003</v>
      </c>
      <c r="G207" s="6">
        <f t="shared" si="15"/>
        <v>80.8417676254778</v>
      </c>
      <c r="H207" s="6">
        <v>49246.604890000002</v>
      </c>
      <c r="I207" s="6">
        <v>49193.957699999999</v>
      </c>
      <c r="J207" s="6">
        <f t="shared" si="12"/>
        <v>99.893094782640148</v>
      </c>
      <c r="K207" s="6">
        <v>58740.267440000003</v>
      </c>
      <c r="L207" s="6">
        <f t="shared" si="13"/>
        <v>83.748269873386178</v>
      </c>
      <c r="M207" s="6">
        <v>8111.349669999996</v>
      </c>
    </row>
    <row r="208" spans="1:13" x14ac:dyDescent="0.2">
      <c r="A208" s="5" t="s">
        <v>1702</v>
      </c>
      <c r="B208" s="5" t="s">
        <v>186</v>
      </c>
      <c r="C208" s="6">
        <v>26543.150580000001</v>
      </c>
      <c r="D208" s="6">
        <v>14807.031569999999</v>
      </c>
      <c r="E208" s="6">
        <f t="shared" si="14"/>
        <v>55.784755187113873</v>
      </c>
      <c r="F208" s="6">
        <v>22629.910449999999</v>
      </c>
      <c r="G208" s="6">
        <f t="shared" si="15"/>
        <v>65.4312424378153</v>
      </c>
      <c r="H208" s="6">
        <v>12415</v>
      </c>
      <c r="I208" s="6">
        <v>5922.8126700000003</v>
      </c>
      <c r="J208" s="6">
        <f t="shared" si="12"/>
        <v>47.706908336689494</v>
      </c>
      <c r="K208" s="6">
        <v>9528.3833500000001</v>
      </c>
      <c r="L208" s="6">
        <f t="shared" si="13"/>
        <v>62.159680739545401</v>
      </c>
      <c r="M208" s="6">
        <v>290.33800000000065</v>
      </c>
    </row>
    <row r="209" spans="1:13" ht="25.5" x14ac:dyDescent="0.2">
      <c r="A209" s="5" t="s">
        <v>1230</v>
      </c>
      <c r="B209" s="5" t="s">
        <v>1132</v>
      </c>
      <c r="C209" s="6"/>
      <c r="D209" s="6"/>
      <c r="E209" s="6" t="str">
        <f t="shared" si="14"/>
        <v xml:space="preserve"> </v>
      </c>
      <c r="F209" s="6">
        <v>2253.4888000000001</v>
      </c>
      <c r="G209" s="6" t="str">
        <f t="shared" si="15"/>
        <v/>
      </c>
      <c r="H209" s="6"/>
      <c r="I209" s="6"/>
      <c r="J209" s="6" t="str">
        <f t="shared" si="12"/>
        <v xml:space="preserve"> </v>
      </c>
      <c r="K209" s="6">
        <v>948.83735000000001</v>
      </c>
      <c r="L209" s="6" t="str">
        <f t="shared" si="13"/>
        <v/>
      </c>
      <c r="M209" s="6"/>
    </row>
    <row r="210" spans="1:13" ht="25.5" x14ac:dyDescent="0.2">
      <c r="A210" s="5" t="s">
        <v>1230</v>
      </c>
      <c r="B210" s="5" t="s">
        <v>1435</v>
      </c>
      <c r="C210" s="6">
        <v>3009.0650000000001</v>
      </c>
      <c r="D210" s="6">
        <v>2480.5171300000002</v>
      </c>
      <c r="E210" s="6">
        <f t="shared" si="14"/>
        <v>82.434813804288041</v>
      </c>
      <c r="F210" s="6"/>
      <c r="G210" s="6" t="str">
        <f t="shared" si="15"/>
        <v xml:space="preserve"> </v>
      </c>
      <c r="H210" s="6">
        <v>1373.6</v>
      </c>
      <c r="I210" s="6">
        <v>992.20686000000001</v>
      </c>
      <c r="J210" s="6">
        <f t="shared" si="12"/>
        <v>72.234046301688991</v>
      </c>
      <c r="K210" s="6"/>
      <c r="L210" s="6" t="str">
        <f t="shared" si="13"/>
        <v xml:space="preserve"> </v>
      </c>
      <c r="M210" s="6">
        <v>87.359000000000037</v>
      </c>
    </row>
    <row r="211" spans="1:13" x14ac:dyDescent="0.2">
      <c r="A211" s="5" t="s">
        <v>990</v>
      </c>
      <c r="B211" s="5" t="s">
        <v>491</v>
      </c>
      <c r="C211" s="6">
        <v>5489.0410000000002</v>
      </c>
      <c r="D211" s="6">
        <v>3479.82422</v>
      </c>
      <c r="E211" s="6">
        <f t="shared" si="14"/>
        <v>63.395850386251439</v>
      </c>
      <c r="F211" s="6">
        <v>4121.2786500000002</v>
      </c>
      <c r="G211" s="6">
        <f t="shared" si="15"/>
        <v>84.435548176292315</v>
      </c>
      <c r="H211" s="6">
        <v>2887.8</v>
      </c>
      <c r="I211" s="6">
        <v>1391.9296999999999</v>
      </c>
      <c r="J211" s="6">
        <f t="shared" si="12"/>
        <v>48.200349747212407</v>
      </c>
      <c r="K211" s="6">
        <v>1735.2751900000001</v>
      </c>
      <c r="L211" s="6">
        <f t="shared" si="13"/>
        <v>80.213772894430647</v>
      </c>
      <c r="M211" s="6">
        <v>0.11179999999990287</v>
      </c>
    </row>
    <row r="212" spans="1:13" x14ac:dyDescent="0.2">
      <c r="A212" s="5" t="s">
        <v>463</v>
      </c>
      <c r="B212" s="5" t="s">
        <v>679</v>
      </c>
      <c r="C212" s="6">
        <v>18045.044580000002</v>
      </c>
      <c r="D212" s="6">
        <v>8846.6902200000004</v>
      </c>
      <c r="E212" s="6">
        <f t="shared" si="14"/>
        <v>49.025593595956636</v>
      </c>
      <c r="F212" s="6">
        <v>16255.143</v>
      </c>
      <c r="G212" s="6">
        <f t="shared" si="15"/>
        <v>54.423945824407703</v>
      </c>
      <c r="H212" s="6">
        <v>8153.6</v>
      </c>
      <c r="I212" s="6">
        <v>3538.6761099999999</v>
      </c>
      <c r="J212" s="6">
        <f t="shared" si="12"/>
        <v>43.400168146585557</v>
      </c>
      <c r="K212" s="6">
        <v>6844.27081</v>
      </c>
      <c r="L212" s="6">
        <f t="shared" si="13"/>
        <v>51.702748301977252</v>
      </c>
      <c r="M212" s="6">
        <v>202.86719999999968</v>
      </c>
    </row>
    <row r="213" spans="1:13" x14ac:dyDescent="0.2">
      <c r="A213" s="5" t="s">
        <v>1328</v>
      </c>
      <c r="B213" s="5" t="s">
        <v>1525</v>
      </c>
      <c r="C213" s="6">
        <v>3968.1350000000002</v>
      </c>
      <c r="D213" s="6">
        <v>4291.2175100000004</v>
      </c>
      <c r="E213" s="6">
        <f t="shared" si="14"/>
        <v>108.14192334686194</v>
      </c>
      <c r="F213" s="6">
        <v>4987.6114600000001</v>
      </c>
      <c r="G213" s="6">
        <f t="shared" si="15"/>
        <v>86.037526066635522</v>
      </c>
      <c r="H213" s="6">
        <v>2288</v>
      </c>
      <c r="I213" s="6">
        <v>1716.4870100000001</v>
      </c>
      <c r="J213" s="6">
        <f t="shared" si="12"/>
        <v>75.021285402097902</v>
      </c>
      <c r="K213" s="6">
        <v>2100.0469600000001</v>
      </c>
      <c r="L213" s="6">
        <f t="shared" si="13"/>
        <v>81.735648901870277</v>
      </c>
      <c r="M213" s="6">
        <v>167.47744000000012</v>
      </c>
    </row>
    <row r="214" spans="1:13" x14ac:dyDescent="0.2">
      <c r="A214" s="5" t="s">
        <v>421</v>
      </c>
      <c r="B214" s="5" t="s">
        <v>546</v>
      </c>
      <c r="C214" s="6">
        <v>14076.90958</v>
      </c>
      <c r="D214" s="6">
        <v>4555.47271</v>
      </c>
      <c r="E214" s="6">
        <f t="shared" si="14"/>
        <v>32.361312574403847</v>
      </c>
      <c r="F214" s="6">
        <v>11267.53154</v>
      </c>
      <c r="G214" s="6">
        <f t="shared" si="15"/>
        <v>40.43008616242134</v>
      </c>
      <c r="H214" s="6">
        <v>5865.6</v>
      </c>
      <c r="I214" s="6">
        <v>1822.1891000000001</v>
      </c>
      <c r="J214" s="6">
        <f t="shared" si="12"/>
        <v>31.065689784506272</v>
      </c>
      <c r="K214" s="6">
        <v>4744.2238500000003</v>
      </c>
      <c r="L214" s="6">
        <f t="shared" si="13"/>
        <v>38.408581837891141</v>
      </c>
      <c r="M214" s="6">
        <v>35.389760000000024</v>
      </c>
    </row>
    <row r="215" spans="1:13" x14ac:dyDescent="0.2">
      <c r="A215" s="5" t="s">
        <v>624</v>
      </c>
      <c r="B215" s="5" t="s">
        <v>1178</v>
      </c>
      <c r="C215" s="6">
        <v>1990.3988899999999</v>
      </c>
      <c r="D215" s="6">
        <v>1232.7716</v>
      </c>
      <c r="E215" s="6">
        <f t="shared" si="14"/>
        <v>61.935906726716475</v>
      </c>
      <c r="F215" s="6">
        <v>9934.7147600000008</v>
      </c>
      <c r="G215" s="6">
        <f t="shared" si="15"/>
        <v>12.40872666987371</v>
      </c>
      <c r="H215" s="6">
        <v>1990.3988899999999</v>
      </c>
      <c r="I215" s="6">
        <v>1232.7716</v>
      </c>
      <c r="J215" s="6">
        <f t="shared" si="12"/>
        <v>61.935906726716475</v>
      </c>
      <c r="K215" s="6">
        <v>9934.7147600000008</v>
      </c>
      <c r="L215" s="6">
        <f t="shared" si="13"/>
        <v>12.40872666987371</v>
      </c>
      <c r="M215" s="6">
        <v>1.0800000000017462E-2</v>
      </c>
    </row>
    <row r="216" spans="1:13" ht="38.25" x14ac:dyDescent="0.2">
      <c r="A216" s="5" t="s">
        <v>676</v>
      </c>
      <c r="B216" s="5" t="s">
        <v>978</v>
      </c>
      <c r="C216" s="6">
        <v>1857.3988899999999</v>
      </c>
      <c r="D216" s="6">
        <v>1140.1638</v>
      </c>
      <c r="E216" s="6">
        <f t="shared" si="14"/>
        <v>61.384972616194467</v>
      </c>
      <c r="F216" s="6">
        <v>9508.5647499999995</v>
      </c>
      <c r="G216" s="6">
        <f t="shared" si="15"/>
        <v>11.99091377066134</v>
      </c>
      <c r="H216" s="6">
        <v>1857.3988899999999</v>
      </c>
      <c r="I216" s="6">
        <v>1140.1638</v>
      </c>
      <c r="J216" s="6">
        <f t="shared" si="12"/>
        <v>61.384972616194467</v>
      </c>
      <c r="K216" s="6">
        <v>9508.5647499999995</v>
      </c>
      <c r="L216" s="6">
        <f t="shared" si="13"/>
        <v>11.99091377066134</v>
      </c>
      <c r="M216" s="6"/>
    </row>
    <row r="217" spans="1:13" ht="38.25" x14ac:dyDescent="0.2">
      <c r="A217" s="5" t="s">
        <v>634</v>
      </c>
      <c r="B217" s="5" t="s">
        <v>1660</v>
      </c>
      <c r="C217" s="6">
        <v>1857.3988899999999</v>
      </c>
      <c r="D217" s="6">
        <v>1140.1638</v>
      </c>
      <c r="E217" s="6">
        <f t="shared" si="14"/>
        <v>61.384972616194467</v>
      </c>
      <c r="F217" s="6">
        <v>9508.5647499999995</v>
      </c>
      <c r="G217" s="6">
        <f t="shared" si="15"/>
        <v>11.99091377066134</v>
      </c>
      <c r="H217" s="6">
        <v>1857.3988899999999</v>
      </c>
      <c r="I217" s="6">
        <v>1140.1638</v>
      </c>
      <c r="J217" s="6">
        <f t="shared" si="12"/>
        <v>61.384972616194467</v>
      </c>
      <c r="K217" s="6">
        <v>9508.5647499999995</v>
      </c>
      <c r="L217" s="6">
        <f t="shared" si="13"/>
        <v>11.99091377066134</v>
      </c>
      <c r="M217" s="6"/>
    </row>
    <row r="218" spans="1:13" ht="25.5" x14ac:dyDescent="0.2">
      <c r="A218" s="5" t="s">
        <v>372</v>
      </c>
      <c r="B218" s="5" t="s">
        <v>1307</v>
      </c>
      <c r="C218" s="6">
        <v>48</v>
      </c>
      <c r="D218" s="6">
        <v>42.607799999999997</v>
      </c>
      <c r="E218" s="6">
        <f t="shared" si="14"/>
        <v>88.766249999999985</v>
      </c>
      <c r="F218" s="6">
        <v>46.150010000000002</v>
      </c>
      <c r="G218" s="6">
        <f t="shared" si="15"/>
        <v>92.324573710818257</v>
      </c>
      <c r="H218" s="6">
        <v>48</v>
      </c>
      <c r="I218" s="6">
        <v>42.607799999999997</v>
      </c>
      <c r="J218" s="6">
        <f t="shared" si="12"/>
        <v>88.766249999999985</v>
      </c>
      <c r="K218" s="6">
        <v>46.150010000000002</v>
      </c>
      <c r="L218" s="6">
        <f t="shared" si="13"/>
        <v>92.324573710818257</v>
      </c>
      <c r="M218" s="6">
        <v>1.0799999999996146E-2</v>
      </c>
    </row>
    <row r="219" spans="1:13" ht="38.25" x14ac:dyDescent="0.2">
      <c r="A219" s="5" t="s">
        <v>1130</v>
      </c>
      <c r="B219" s="5" t="s">
        <v>1415</v>
      </c>
      <c r="C219" s="6">
        <v>85</v>
      </c>
      <c r="D219" s="6">
        <v>50</v>
      </c>
      <c r="E219" s="6">
        <f t="shared" si="14"/>
        <v>58.82352941176471</v>
      </c>
      <c r="F219" s="6">
        <v>380</v>
      </c>
      <c r="G219" s="6">
        <f t="shared" si="15"/>
        <v>13.157894736842104</v>
      </c>
      <c r="H219" s="6">
        <v>85</v>
      </c>
      <c r="I219" s="6">
        <v>50</v>
      </c>
      <c r="J219" s="6">
        <f t="shared" si="12"/>
        <v>58.82352941176471</v>
      </c>
      <c r="K219" s="6">
        <v>380</v>
      </c>
      <c r="L219" s="6">
        <f t="shared" si="13"/>
        <v>13.157894736842104</v>
      </c>
      <c r="M219" s="6"/>
    </row>
    <row r="220" spans="1:13" ht="38.25" x14ac:dyDescent="0.2">
      <c r="A220" s="5" t="s">
        <v>1104</v>
      </c>
      <c r="B220" s="5" t="s">
        <v>80</v>
      </c>
      <c r="C220" s="6">
        <v>85</v>
      </c>
      <c r="D220" s="6">
        <v>50</v>
      </c>
      <c r="E220" s="6">
        <f t="shared" si="14"/>
        <v>58.82352941176471</v>
      </c>
      <c r="F220" s="6">
        <v>380</v>
      </c>
      <c r="G220" s="6">
        <f t="shared" si="15"/>
        <v>13.157894736842104</v>
      </c>
      <c r="H220" s="6">
        <v>85</v>
      </c>
      <c r="I220" s="6">
        <v>50</v>
      </c>
      <c r="J220" s="6">
        <f t="shared" si="12"/>
        <v>58.82352941176471</v>
      </c>
      <c r="K220" s="6">
        <v>380</v>
      </c>
      <c r="L220" s="6">
        <f t="shared" si="13"/>
        <v>13.157894736842104</v>
      </c>
      <c r="M220" s="6"/>
    </row>
    <row r="221" spans="1:13" x14ac:dyDescent="0.2">
      <c r="A221" s="5" t="s">
        <v>473</v>
      </c>
      <c r="B221" s="5" t="s">
        <v>125</v>
      </c>
      <c r="C221" s="6">
        <v>34841.205999999998</v>
      </c>
      <c r="D221" s="6">
        <v>42038.37343</v>
      </c>
      <c r="E221" s="6">
        <f t="shared" si="14"/>
        <v>120.65705598709758</v>
      </c>
      <c r="F221" s="6">
        <v>39277.169329999997</v>
      </c>
      <c r="G221" s="6">
        <f t="shared" si="15"/>
        <v>107.03004861883207</v>
      </c>
      <c r="H221" s="6">
        <v>34841.205999999998</v>
      </c>
      <c r="I221" s="6">
        <v>42038.37343</v>
      </c>
      <c r="J221" s="6">
        <f t="shared" si="12"/>
        <v>120.65705598709758</v>
      </c>
      <c r="K221" s="6">
        <v>39277.169329999997</v>
      </c>
      <c r="L221" s="6">
        <f t="shared" si="13"/>
        <v>107.03004861883207</v>
      </c>
      <c r="M221" s="6">
        <v>7821.0008699999962</v>
      </c>
    </row>
    <row r="222" spans="1:13" x14ac:dyDescent="0.2">
      <c r="A222" s="5" t="s">
        <v>1701</v>
      </c>
      <c r="B222" s="5" t="s">
        <v>585</v>
      </c>
      <c r="C222" s="6">
        <v>34841.205999999998</v>
      </c>
      <c r="D222" s="6">
        <v>42038.37343</v>
      </c>
      <c r="E222" s="6">
        <f t="shared" si="14"/>
        <v>120.65705598709758</v>
      </c>
      <c r="F222" s="6">
        <v>39277.169329999997</v>
      </c>
      <c r="G222" s="6">
        <f t="shared" si="15"/>
        <v>107.03004861883207</v>
      </c>
      <c r="H222" s="6">
        <v>34841.205999999998</v>
      </c>
      <c r="I222" s="6">
        <v>42038.37343</v>
      </c>
      <c r="J222" s="6">
        <f t="shared" si="12"/>
        <v>120.65705598709758</v>
      </c>
      <c r="K222" s="6">
        <v>39277.169329999997</v>
      </c>
      <c r="L222" s="6">
        <f t="shared" si="13"/>
        <v>107.03004861883207</v>
      </c>
      <c r="M222" s="6">
        <v>7821.0008699999962</v>
      </c>
    </row>
    <row r="223" spans="1:13" ht="25.5" x14ac:dyDescent="0.2">
      <c r="A223" s="5" t="s">
        <v>251</v>
      </c>
      <c r="B223" s="5" t="s">
        <v>636</v>
      </c>
      <c r="C223" s="6">
        <v>27003.705999999998</v>
      </c>
      <c r="D223" s="6">
        <v>37103.130290000001</v>
      </c>
      <c r="E223" s="6">
        <f t="shared" si="14"/>
        <v>137.4001416324115</v>
      </c>
      <c r="F223" s="6">
        <v>34674.020219999999</v>
      </c>
      <c r="G223" s="6">
        <f t="shared" si="15"/>
        <v>107.00556224685735</v>
      </c>
      <c r="H223" s="6">
        <v>27003.705999999998</v>
      </c>
      <c r="I223" s="6">
        <v>37103.130290000001</v>
      </c>
      <c r="J223" s="6">
        <f t="shared" si="12"/>
        <v>137.4001416324115</v>
      </c>
      <c r="K223" s="6">
        <v>34674.020219999999</v>
      </c>
      <c r="L223" s="6">
        <f t="shared" si="13"/>
        <v>107.00556224685735</v>
      </c>
      <c r="M223" s="6">
        <v>7392.605520000001</v>
      </c>
    </row>
    <row r="224" spans="1:13" ht="25.5" x14ac:dyDescent="0.2">
      <c r="A224" s="5" t="s">
        <v>1117</v>
      </c>
      <c r="B224" s="5" t="s">
        <v>646</v>
      </c>
      <c r="C224" s="6">
        <v>7837.5</v>
      </c>
      <c r="D224" s="6">
        <v>4935.2431399999996</v>
      </c>
      <c r="E224" s="6">
        <f t="shared" si="14"/>
        <v>62.969609441786275</v>
      </c>
      <c r="F224" s="6">
        <v>4603.1491100000003</v>
      </c>
      <c r="G224" s="6">
        <f t="shared" si="15"/>
        <v>107.21449646891841</v>
      </c>
      <c r="H224" s="6">
        <v>7837.5</v>
      </c>
      <c r="I224" s="6">
        <v>4935.2431399999996</v>
      </c>
      <c r="J224" s="6">
        <f t="shared" si="12"/>
        <v>62.969609441786275</v>
      </c>
      <c r="K224" s="6">
        <v>4603.1491100000003</v>
      </c>
      <c r="L224" s="6">
        <f t="shared" si="13"/>
        <v>107.21449646891841</v>
      </c>
      <c r="M224" s="6">
        <v>428.39534999999978</v>
      </c>
    </row>
    <row r="225" spans="1:13" ht="25.5" x14ac:dyDescent="0.2">
      <c r="A225" s="5" t="s">
        <v>1395</v>
      </c>
      <c r="B225" s="5" t="s">
        <v>1478</v>
      </c>
      <c r="C225" s="6">
        <v>276793.76306999999</v>
      </c>
      <c r="D225" s="6">
        <v>154181.08546</v>
      </c>
      <c r="E225" s="6">
        <f t="shared" si="14"/>
        <v>55.702514301598718</v>
      </c>
      <c r="F225" s="6">
        <v>209332.20731</v>
      </c>
      <c r="G225" s="6">
        <f t="shared" si="15"/>
        <v>73.653780964375585</v>
      </c>
      <c r="H225" s="6">
        <v>47820.44713</v>
      </c>
      <c r="I225" s="6">
        <v>33263.623070000001</v>
      </c>
      <c r="J225" s="6">
        <f t="shared" si="12"/>
        <v>69.559414573378547</v>
      </c>
      <c r="K225" s="6">
        <v>53694.587200000002</v>
      </c>
      <c r="L225" s="6">
        <f t="shared" si="13"/>
        <v>61.949676502960436</v>
      </c>
      <c r="M225" s="6">
        <v>2381.0950000000012</v>
      </c>
    </row>
    <row r="226" spans="1:13" x14ac:dyDescent="0.2">
      <c r="A226" s="5" t="s">
        <v>948</v>
      </c>
      <c r="B226" s="5" t="s">
        <v>1198</v>
      </c>
      <c r="C226" s="6">
        <v>185733.80178000001</v>
      </c>
      <c r="D226" s="6">
        <v>98265.741699999999</v>
      </c>
      <c r="E226" s="6">
        <f t="shared" si="14"/>
        <v>52.90676266692418</v>
      </c>
      <c r="F226" s="6">
        <v>120006.2987</v>
      </c>
      <c r="G226" s="6">
        <f t="shared" si="15"/>
        <v>81.88382006985438</v>
      </c>
      <c r="H226" s="6">
        <v>15575.57381</v>
      </c>
      <c r="I226" s="6">
        <v>11149.683209999999</v>
      </c>
      <c r="J226" s="6">
        <f t="shared" si="12"/>
        <v>71.584413813644275</v>
      </c>
      <c r="K226" s="6">
        <v>8033.8515200000002</v>
      </c>
      <c r="L226" s="6">
        <f t="shared" si="13"/>
        <v>138.78378486636504</v>
      </c>
      <c r="M226" s="6">
        <v>1313.985279999999</v>
      </c>
    </row>
    <row r="227" spans="1:13" ht="38.25" x14ac:dyDescent="0.2">
      <c r="A227" s="5" t="s">
        <v>1190</v>
      </c>
      <c r="B227" s="5" t="s">
        <v>1410</v>
      </c>
      <c r="C227" s="6">
        <v>43</v>
      </c>
      <c r="D227" s="6">
        <v>20.55</v>
      </c>
      <c r="E227" s="6">
        <f t="shared" si="14"/>
        <v>47.79069767441861</v>
      </c>
      <c r="F227" s="6">
        <v>30.18</v>
      </c>
      <c r="G227" s="6">
        <f t="shared" si="15"/>
        <v>68.091451292246518</v>
      </c>
      <c r="H227" s="6">
        <v>43</v>
      </c>
      <c r="I227" s="6">
        <v>20.55</v>
      </c>
      <c r="J227" s="6">
        <f t="shared" si="12"/>
        <v>47.79069767441861</v>
      </c>
      <c r="K227" s="6">
        <v>30.18</v>
      </c>
      <c r="L227" s="6">
        <f t="shared" si="13"/>
        <v>68.091451292246518</v>
      </c>
      <c r="M227" s="6">
        <v>0.75</v>
      </c>
    </row>
    <row r="228" spans="1:13" ht="25.5" x14ac:dyDescent="0.2">
      <c r="A228" s="5" t="s">
        <v>1530</v>
      </c>
      <c r="B228" s="5" t="s">
        <v>937</v>
      </c>
      <c r="C228" s="6">
        <v>180.1</v>
      </c>
      <c r="D228" s="6">
        <v>158.304</v>
      </c>
      <c r="E228" s="6">
        <f t="shared" si="14"/>
        <v>87.897834536368691</v>
      </c>
      <c r="F228" s="6">
        <v>171.8725</v>
      </c>
      <c r="G228" s="6">
        <f t="shared" si="15"/>
        <v>92.105485170693385</v>
      </c>
      <c r="H228" s="6">
        <v>180.1</v>
      </c>
      <c r="I228" s="6">
        <v>158.304</v>
      </c>
      <c r="J228" s="6">
        <f t="shared" si="12"/>
        <v>87.897834536368691</v>
      </c>
      <c r="K228" s="6">
        <v>171.8725</v>
      </c>
      <c r="L228" s="6">
        <f t="shared" si="13"/>
        <v>92.105485170693385</v>
      </c>
      <c r="M228" s="6">
        <v>25.844500000000011</v>
      </c>
    </row>
    <row r="229" spans="1:13" x14ac:dyDescent="0.2">
      <c r="A229" s="5" t="s">
        <v>1140</v>
      </c>
      <c r="B229" s="5" t="s">
        <v>446</v>
      </c>
      <c r="C229" s="6">
        <v>3</v>
      </c>
      <c r="D229" s="6">
        <v>0.22500000000000001</v>
      </c>
      <c r="E229" s="6">
        <f t="shared" si="14"/>
        <v>7.5</v>
      </c>
      <c r="F229" s="6">
        <v>0.9</v>
      </c>
      <c r="G229" s="6">
        <f t="shared" si="15"/>
        <v>25</v>
      </c>
      <c r="H229" s="6">
        <v>3</v>
      </c>
      <c r="I229" s="6">
        <v>0.22500000000000001</v>
      </c>
      <c r="J229" s="6">
        <f t="shared" si="12"/>
        <v>7.5</v>
      </c>
      <c r="K229" s="6">
        <v>0.9</v>
      </c>
      <c r="L229" s="6">
        <f t="shared" si="13"/>
        <v>25</v>
      </c>
      <c r="M229" s="6">
        <v>5.0000000000000017E-2</v>
      </c>
    </row>
    <row r="230" spans="1:13" ht="25.5" x14ac:dyDescent="0.2">
      <c r="A230" s="5" t="s">
        <v>1680</v>
      </c>
      <c r="B230" s="5" t="s">
        <v>19</v>
      </c>
      <c r="C230" s="6">
        <v>20</v>
      </c>
      <c r="D230" s="6">
        <v>65.2</v>
      </c>
      <c r="E230" s="6" t="str">
        <f t="shared" si="14"/>
        <v>свыше 200</v>
      </c>
      <c r="F230" s="6">
        <v>60.85</v>
      </c>
      <c r="G230" s="6">
        <f t="shared" si="15"/>
        <v>107.14872637633526</v>
      </c>
      <c r="H230" s="6">
        <v>20</v>
      </c>
      <c r="I230" s="6">
        <v>65.2</v>
      </c>
      <c r="J230" s="6" t="str">
        <f t="shared" si="12"/>
        <v>свыше 200</v>
      </c>
      <c r="K230" s="6">
        <v>60.85</v>
      </c>
      <c r="L230" s="6">
        <f t="shared" si="13"/>
        <v>107.14872637633526</v>
      </c>
      <c r="M230" s="6">
        <v>26.300000000000004</v>
      </c>
    </row>
    <row r="231" spans="1:13" ht="63.75" x14ac:dyDescent="0.2">
      <c r="A231" s="5" t="s">
        <v>1214</v>
      </c>
      <c r="B231" s="5" t="s">
        <v>1653</v>
      </c>
      <c r="C231" s="6">
        <v>20</v>
      </c>
      <c r="D231" s="6">
        <v>65.2</v>
      </c>
      <c r="E231" s="6" t="str">
        <f t="shared" si="14"/>
        <v>свыше 200</v>
      </c>
      <c r="F231" s="6">
        <v>60.85</v>
      </c>
      <c r="G231" s="6">
        <f t="shared" si="15"/>
        <v>107.14872637633526</v>
      </c>
      <c r="H231" s="6">
        <v>20</v>
      </c>
      <c r="I231" s="6">
        <v>65.2</v>
      </c>
      <c r="J231" s="6" t="str">
        <f t="shared" si="12"/>
        <v>свыше 200</v>
      </c>
      <c r="K231" s="6">
        <v>60.85</v>
      </c>
      <c r="L231" s="6">
        <f t="shared" si="13"/>
        <v>107.14872637633526</v>
      </c>
      <c r="M231" s="6">
        <v>26.300000000000004</v>
      </c>
    </row>
    <row r="232" spans="1:13" x14ac:dyDescent="0.2">
      <c r="A232" s="5" t="s">
        <v>1120</v>
      </c>
      <c r="B232" s="5" t="s">
        <v>4</v>
      </c>
      <c r="C232" s="6">
        <v>185487.70178</v>
      </c>
      <c r="D232" s="6">
        <v>98021.462700000004</v>
      </c>
      <c r="E232" s="6">
        <f t="shared" si="14"/>
        <v>52.84526238632229</v>
      </c>
      <c r="F232" s="6">
        <v>119742.49619999999</v>
      </c>
      <c r="G232" s="6">
        <f t="shared" si="15"/>
        <v>81.860213216433692</v>
      </c>
      <c r="H232" s="6">
        <v>15329.47381</v>
      </c>
      <c r="I232" s="6">
        <v>10905.404210000001</v>
      </c>
      <c r="J232" s="6">
        <f t="shared" si="12"/>
        <v>71.140107906939306</v>
      </c>
      <c r="K232" s="6">
        <v>7770.0490200000004</v>
      </c>
      <c r="L232" s="6">
        <f t="shared" si="13"/>
        <v>140.35180707264058</v>
      </c>
      <c r="M232" s="6">
        <v>1261.0407800000012</v>
      </c>
    </row>
    <row r="233" spans="1:13" ht="25.5" x14ac:dyDescent="0.2">
      <c r="A233" s="5" t="s">
        <v>405</v>
      </c>
      <c r="B233" s="5" t="s">
        <v>1075</v>
      </c>
      <c r="C233" s="6">
        <v>15329.47381</v>
      </c>
      <c r="D233" s="6">
        <v>10905.404210000001</v>
      </c>
      <c r="E233" s="6">
        <f t="shared" si="14"/>
        <v>71.140107906939306</v>
      </c>
      <c r="F233" s="6">
        <v>7770.0490200000004</v>
      </c>
      <c r="G233" s="6">
        <f t="shared" si="15"/>
        <v>140.35180707264058</v>
      </c>
      <c r="H233" s="6">
        <v>15329.47381</v>
      </c>
      <c r="I233" s="6">
        <v>10905.404210000001</v>
      </c>
      <c r="J233" s="6">
        <f t="shared" si="12"/>
        <v>71.140107906939306</v>
      </c>
      <c r="K233" s="6">
        <v>7770.0490200000004</v>
      </c>
      <c r="L233" s="6">
        <f t="shared" si="13"/>
        <v>140.35180707264058</v>
      </c>
      <c r="M233" s="6">
        <v>1261.0407800000012</v>
      </c>
    </row>
    <row r="234" spans="1:13" ht="25.5" x14ac:dyDescent="0.2">
      <c r="A234" s="5" t="s">
        <v>759</v>
      </c>
      <c r="B234" s="5" t="s">
        <v>842</v>
      </c>
      <c r="C234" s="6">
        <v>26976.1</v>
      </c>
      <c r="D234" s="6">
        <v>24837.13032</v>
      </c>
      <c r="E234" s="6">
        <f t="shared" si="14"/>
        <v>92.070871326841171</v>
      </c>
      <c r="F234" s="6">
        <v>19466.020059999999</v>
      </c>
      <c r="G234" s="6">
        <f t="shared" si="15"/>
        <v>127.59223633513508</v>
      </c>
      <c r="H234" s="6"/>
      <c r="I234" s="6"/>
      <c r="J234" s="6"/>
      <c r="K234" s="6"/>
      <c r="L234" s="6"/>
      <c r="M234" s="6"/>
    </row>
    <row r="235" spans="1:13" ht="25.5" x14ac:dyDescent="0.2">
      <c r="A235" s="5" t="s">
        <v>362</v>
      </c>
      <c r="B235" s="5" t="s">
        <v>274</v>
      </c>
      <c r="C235" s="6">
        <v>138868.27410000001</v>
      </c>
      <c r="D235" s="6">
        <v>60300.581310000001</v>
      </c>
      <c r="E235" s="6">
        <f t="shared" si="14"/>
        <v>43.422863646002497</v>
      </c>
      <c r="F235" s="6">
        <v>88288.698520000005</v>
      </c>
      <c r="G235" s="6">
        <f t="shared" si="15"/>
        <v>68.299320661454914</v>
      </c>
      <c r="H235" s="6"/>
      <c r="I235" s="6"/>
      <c r="J235" s="6"/>
      <c r="K235" s="6"/>
      <c r="L235" s="6"/>
      <c r="M235" s="6"/>
    </row>
    <row r="236" spans="1:13" ht="25.5" x14ac:dyDescent="0.2">
      <c r="A236" s="5" t="s">
        <v>817</v>
      </c>
      <c r="B236" s="5" t="s">
        <v>1080</v>
      </c>
      <c r="C236" s="6">
        <v>1255.5288700000001</v>
      </c>
      <c r="D236" s="6">
        <v>522.59545000000003</v>
      </c>
      <c r="E236" s="6">
        <f t="shared" si="14"/>
        <v>41.623531125970842</v>
      </c>
      <c r="F236" s="6">
        <v>1017.94409</v>
      </c>
      <c r="G236" s="6">
        <f t="shared" si="15"/>
        <v>51.338325467364335</v>
      </c>
      <c r="H236" s="6"/>
      <c r="I236" s="6"/>
      <c r="J236" s="6"/>
      <c r="K236" s="6"/>
      <c r="L236" s="6"/>
      <c r="M236" s="6"/>
    </row>
    <row r="237" spans="1:13" ht="25.5" x14ac:dyDescent="0.2">
      <c r="A237" s="5" t="s">
        <v>1648</v>
      </c>
      <c r="B237" s="5" t="s">
        <v>1309</v>
      </c>
      <c r="C237" s="6">
        <v>3058.3249999999998</v>
      </c>
      <c r="D237" s="6">
        <v>1455.7514100000001</v>
      </c>
      <c r="E237" s="6">
        <f t="shared" si="14"/>
        <v>47.599630843680778</v>
      </c>
      <c r="F237" s="6">
        <v>3199.78451</v>
      </c>
      <c r="G237" s="6">
        <f t="shared" si="15"/>
        <v>45.495295244116299</v>
      </c>
      <c r="H237" s="6"/>
      <c r="I237" s="6"/>
      <c r="J237" s="6"/>
      <c r="K237" s="6"/>
      <c r="L237" s="6"/>
      <c r="M237" s="6"/>
    </row>
    <row r="238" spans="1:13" x14ac:dyDescent="0.2">
      <c r="A238" s="5" t="s">
        <v>318</v>
      </c>
      <c r="B238" s="5" t="s">
        <v>476</v>
      </c>
      <c r="C238" s="6">
        <v>91059.961290000007</v>
      </c>
      <c r="D238" s="6">
        <v>55915.343760000003</v>
      </c>
      <c r="E238" s="6">
        <f t="shared" si="14"/>
        <v>61.404972029282533</v>
      </c>
      <c r="F238" s="6">
        <v>89325.908609999999</v>
      </c>
      <c r="G238" s="6">
        <f t="shared" si="15"/>
        <v>62.597005314693554</v>
      </c>
      <c r="H238" s="6">
        <v>32244.873319999999</v>
      </c>
      <c r="I238" s="6">
        <v>22113.939859999999</v>
      </c>
      <c r="J238" s="6">
        <f t="shared" si="12"/>
        <v>68.581258299699215</v>
      </c>
      <c r="K238" s="6">
        <v>45660.735679999998</v>
      </c>
      <c r="L238" s="6">
        <f t="shared" si="13"/>
        <v>48.430975827851576</v>
      </c>
      <c r="M238" s="6">
        <v>1067.1097200000004</v>
      </c>
    </row>
    <row r="239" spans="1:13" ht="25.5" x14ac:dyDescent="0.2">
      <c r="A239" s="5" t="s">
        <v>554</v>
      </c>
      <c r="B239" s="5" t="s">
        <v>839</v>
      </c>
      <c r="C239" s="6">
        <v>18145.909930000002</v>
      </c>
      <c r="D239" s="6">
        <v>12219.13968</v>
      </c>
      <c r="E239" s="6">
        <f t="shared" si="14"/>
        <v>67.338258192269109</v>
      </c>
      <c r="F239" s="6">
        <v>12829.109829999999</v>
      </c>
      <c r="G239" s="6">
        <f t="shared" si="15"/>
        <v>95.245421092478097</v>
      </c>
      <c r="H239" s="6">
        <v>11202.5841</v>
      </c>
      <c r="I239" s="6">
        <v>6754.5060999999996</v>
      </c>
      <c r="J239" s="6">
        <f t="shared" si="12"/>
        <v>60.294178911810171</v>
      </c>
      <c r="K239" s="6">
        <v>6961.93714</v>
      </c>
      <c r="L239" s="6">
        <f t="shared" si="13"/>
        <v>97.020498234489935</v>
      </c>
      <c r="M239" s="6">
        <v>822.90518999999949</v>
      </c>
    </row>
    <row r="240" spans="1:13" ht="25.5" x14ac:dyDescent="0.2">
      <c r="A240" s="5" t="s">
        <v>903</v>
      </c>
      <c r="B240" s="5" t="s">
        <v>1499</v>
      </c>
      <c r="C240" s="6">
        <v>11202.5841</v>
      </c>
      <c r="D240" s="6">
        <v>6754.5060999999996</v>
      </c>
      <c r="E240" s="6">
        <f t="shared" si="14"/>
        <v>60.294178911810171</v>
      </c>
      <c r="F240" s="6">
        <v>6961.93714</v>
      </c>
      <c r="G240" s="6">
        <f t="shared" si="15"/>
        <v>97.020498234489935</v>
      </c>
      <c r="H240" s="6">
        <v>11202.5841</v>
      </c>
      <c r="I240" s="6">
        <v>6754.5060999999996</v>
      </c>
      <c r="J240" s="6">
        <f t="shared" si="12"/>
        <v>60.294178911810171</v>
      </c>
      <c r="K240" s="6">
        <v>6961.93714</v>
      </c>
      <c r="L240" s="6">
        <f t="shared" si="13"/>
        <v>97.020498234489935</v>
      </c>
      <c r="M240" s="6">
        <v>822.90518999999949</v>
      </c>
    </row>
    <row r="241" spans="1:13" ht="25.5" x14ac:dyDescent="0.2">
      <c r="A241" s="5" t="s">
        <v>166</v>
      </c>
      <c r="B241" s="5" t="s">
        <v>141</v>
      </c>
      <c r="C241" s="6">
        <v>2180</v>
      </c>
      <c r="D241" s="6">
        <v>1784.03226</v>
      </c>
      <c r="E241" s="6">
        <f t="shared" si="14"/>
        <v>81.836342201834853</v>
      </c>
      <c r="F241" s="6">
        <v>1919.32791</v>
      </c>
      <c r="G241" s="6">
        <f t="shared" si="15"/>
        <v>92.950884041487214</v>
      </c>
      <c r="H241" s="6"/>
      <c r="I241" s="6"/>
      <c r="J241" s="6"/>
      <c r="K241" s="6"/>
      <c r="L241" s="6"/>
      <c r="M241" s="6"/>
    </row>
    <row r="242" spans="1:13" ht="25.5" x14ac:dyDescent="0.2">
      <c r="A242" s="5" t="s">
        <v>858</v>
      </c>
      <c r="B242" s="5" t="s">
        <v>1293</v>
      </c>
      <c r="C242" s="6">
        <v>1271.2460000000001</v>
      </c>
      <c r="D242" s="6">
        <v>1074.35501</v>
      </c>
      <c r="E242" s="6">
        <f t="shared" si="14"/>
        <v>84.511967785935994</v>
      </c>
      <c r="F242" s="6">
        <v>1258.10924</v>
      </c>
      <c r="G242" s="6">
        <f t="shared" si="15"/>
        <v>85.394413763307227</v>
      </c>
      <c r="H242" s="6"/>
      <c r="I242" s="6"/>
      <c r="J242" s="6"/>
      <c r="K242" s="6"/>
      <c r="L242" s="6"/>
      <c r="M242" s="6"/>
    </row>
    <row r="243" spans="1:13" ht="25.5" x14ac:dyDescent="0.2">
      <c r="A243" s="5" t="s">
        <v>1242</v>
      </c>
      <c r="B243" s="5" t="s">
        <v>188</v>
      </c>
      <c r="C243" s="6">
        <v>2414.0713099999998</v>
      </c>
      <c r="D243" s="6">
        <v>1645.9401700000001</v>
      </c>
      <c r="E243" s="6">
        <f t="shared" si="14"/>
        <v>68.181091551931004</v>
      </c>
      <c r="F243" s="6">
        <v>1448.7680399999999</v>
      </c>
      <c r="G243" s="6">
        <f t="shared" si="15"/>
        <v>113.60964105751535</v>
      </c>
      <c r="H243" s="6"/>
      <c r="I243" s="6"/>
      <c r="J243" s="6"/>
      <c r="K243" s="6"/>
      <c r="L243" s="6"/>
      <c r="M243" s="6"/>
    </row>
    <row r="244" spans="1:13" ht="25.5" x14ac:dyDescent="0.2">
      <c r="A244" s="5" t="s">
        <v>1111</v>
      </c>
      <c r="B244" s="5" t="s">
        <v>115</v>
      </c>
      <c r="C244" s="6">
        <v>1078.0085200000001</v>
      </c>
      <c r="D244" s="6">
        <v>960.30614000000003</v>
      </c>
      <c r="E244" s="6">
        <f t="shared" si="14"/>
        <v>89.081498168493141</v>
      </c>
      <c r="F244" s="6">
        <v>1240.9675</v>
      </c>
      <c r="G244" s="6">
        <f t="shared" si="15"/>
        <v>77.383665567389954</v>
      </c>
      <c r="H244" s="6"/>
      <c r="I244" s="6"/>
      <c r="J244" s="6"/>
      <c r="K244" s="6"/>
      <c r="L244" s="6"/>
      <c r="M244" s="6"/>
    </row>
    <row r="245" spans="1:13" x14ac:dyDescent="0.2">
      <c r="A245" s="5" t="s">
        <v>536</v>
      </c>
      <c r="B245" s="5" t="s">
        <v>1065</v>
      </c>
      <c r="C245" s="6">
        <v>72914.051359999998</v>
      </c>
      <c r="D245" s="6">
        <v>43696.204080000003</v>
      </c>
      <c r="E245" s="6">
        <f t="shared" si="14"/>
        <v>59.928372192978095</v>
      </c>
      <c r="F245" s="6">
        <v>76496.798779999997</v>
      </c>
      <c r="G245" s="6">
        <f t="shared" si="15"/>
        <v>57.121611331302304</v>
      </c>
      <c r="H245" s="6">
        <v>21042.289219999999</v>
      </c>
      <c r="I245" s="6">
        <v>15359.43376</v>
      </c>
      <c r="J245" s="6">
        <f t="shared" si="12"/>
        <v>72.993169133904729</v>
      </c>
      <c r="K245" s="6">
        <v>38698.798540000003</v>
      </c>
      <c r="L245" s="6">
        <f t="shared" si="13"/>
        <v>39.689691513611521</v>
      </c>
      <c r="M245" s="6">
        <v>244.20452999999907</v>
      </c>
    </row>
    <row r="246" spans="1:13" ht="25.5" x14ac:dyDescent="0.2">
      <c r="A246" s="5" t="s">
        <v>885</v>
      </c>
      <c r="B246" s="5" t="s">
        <v>524</v>
      </c>
      <c r="C246" s="6">
        <v>21042.289219999999</v>
      </c>
      <c r="D246" s="6">
        <v>15359.43376</v>
      </c>
      <c r="E246" s="6">
        <f t="shared" si="14"/>
        <v>72.993169133904729</v>
      </c>
      <c r="F246" s="6">
        <v>38698.798540000003</v>
      </c>
      <c r="G246" s="6">
        <f t="shared" si="15"/>
        <v>39.689691513611521</v>
      </c>
      <c r="H246" s="6">
        <v>21042.289219999999</v>
      </c>
      <c r="I246" s="6">
        <v>15359.43376</v>
      </c>
      <c r="J246" s="6">
        <f t="shared" si="12"/>
        <v>72.993169133904729</v>
      </c>
      <c r="K246" s="6">
        <v>38698.798540000003</v>
      </c>
      <c r="L246" s="6">
        <f t="shared" si="13"/>
        <v>39.689691513611521</v>
      </c>
      <c r="M246" s="6">
        <v>244.20452999999907</v>
      </c>
    </row>
    <row r="247" spans="1:13" x14ac:dyDescent="0.2">
      <c r="A247" s="5" t="s">
        <v>150</v>
      </c>
      <c r="B247" s="5" t="s">
        <v>1413</v>
      </c>
      <c r="C247" s="6">
        <v>3567.4</v>
      </c>
      <c r="D247" s="6">
        <v>1784.77117</v>
      </c>
      <c r="E247" s="6">
        <f t="shared" si="14"/>
        <v>50.030026630038684</v>
      </c>
      <c r="F247" s="6">
        <v>8402.4807199999996</v>
      </c>
      <c r="G247" s="6">
        <f t="shared" si="15"/>
        <v>21.241002859450774</v>
      </c>
      <c r="H247" s="6"/>
      <c r="I247" s="6"/>
      <c r="J247" s="6"/>
      <c r="K247" s="6"/>
      <c r="L247" s="6"/>
      <c r="M247" s="6"/>
    </row>
    <row r="248" spans="1:13" x14ac:dyDescent="0.2">
      <c r="A248" s="5" t="s">
        <v>1529</v>
      </c>
      <c r="B248" s="5" t="s">
        <v>1354</v>
      </c>
      <c r="C248" s="6">
        <v>46291.01597</v>
      </c>
      <c r="D248" s="6">
        <v>24214.882969999999</v>
      </c>
      <c r="E248" s="6">
        <f t="shared" si="14"/>
        <v>52.310113447700161</v>
      </c>
      <c r="F248" s="6">
        <v>27839.70392</v>
      </c>
      <c r="G248" s="6">
        <f t="shared" si="15"/>
        <v>86.979671334090824</v>
      </c>
      <c r="H248" s="6"/>
      <c r="I248" s="6"/>
      <c r="J248" s="6"/>
      <c r="K248" s="6"/>
      <c r="L248" s="6"/>
      <c r="M248" s="6"/>
    </row>
    <row r="249" spans="1:13" x14ac:dyDescent="0.2">
      <c r="A249" s="5" t="s">
        <v>209</v>
      </c>
      <c r="B249" s="5" t="s">
        <v>435</v>
      </c>
      <c r="C249" s="6">
        <v>658.77248999999995</v>
      </c>
      <c r="D249" s="6">
        <v>827.45007999999996</v>
      </c>
      <c r="E249" s="6">
        <f t="shared" si="14"/>
        <v>125.60483210220271</v>
      </c>
      <c r="F249" s="6">
        <v>652.88394000000005</v>
      </c>
      <c r="G249" s="6">
        <f t="shared" si="15"/>
        <v>126.73769858698007</v>
      </c>
      <c r="H249" s="6"/>
      <c r="I249" s="6"/>
      <c r="J249" s="6"/>
      <c r="K249" s="6"/>
      <c r="L249" s="6"/>
      <c r="M249" s="6"/>
    </row>
    <row r="250" spans="1:13" x14ac:dyDescent="0.2">
      <c r="A250" s="5" t="s">
        <v>1102</v>
      </c>
      <c r="B250" s="5" t="s">
        <v>120</v>
      </c>
      <c r="C250" s="6">
        <v>1354.57368</v>
      </c>
      <c r="D250" s="6">
        <v>1509.6660999999999</v>
      </c>
      <c r="E250" s="6">
        <f t="shared" si="14"/>
        <v>111.44953739245842</v>
      </c>
      <c r="F250" s="6">
        <v>902.93165999999997</v>
      </c>
      <c r="G250" s="6">
        <f t="shared" si="15"/>
        <v>167.19605335358381</v>
      </c>
      <c r="H250" s="6"/>
      <c r="I250" s="6"/>
      <c r="J250" s="6"/>
      <c r="K250" s="6"/>
      <c r="L250" s="6"/>
      <c r="M250" s="6"/>
    </row>
    <row r="251" spans="1:13" x14ac:dyDescent="0.2">
      <c r="A251" s="5" t="s">
        <v>767</v>
      </c>
      <c r="B251" s="5" t="s">
        <v>1651</v>
      </c>
      <c r="C251" s="6">
        <v>269185.84357999999</v>
      </c>
      <c r="D251" s="6">
        <v>126950.45715</v>
      </c>
      <c r="E251" s="6">
        <f t="shared" si="14"/>
        <v>47.160896524735449</v>
      </c>
      <c r="F251" s="6">
        <v>171999.37880000001</v>
      </c>
      <c r="G251" s="6">
        <f t="shared" si="15"/>
        <v>73.808671889226616</v>
      </c>
      <c r="H251" s="6">
        <v>2224.6513100000002</v>
      </c>
      <c r="I251" s="6">
        <v>5014.0033599999997</v>
      </c>
      <c r="J251" s="6" t="str">
        <f t="shared" si="12"/>
        <v>свыше 200</v>
      </c>
      <c r="K251" s="6">
        <v>3061.7630600000002</v>
      </c>
      <c r="L251" s="6">
        <f t="shared" si="13"/>
        <v>163.76196530374233</v>
      </c>
      <c r="M251" s="6">
        <v>143.74079999999958</v>
      </c>
    </row>
    <row r="252" spans="1:13" x14ac:dyDescent="0.2">
      <c r="A252" s="5" t="s">
        <v>39</v>
      </c>
      <c r="B252" s="5" t="s">
        <v>1155</v>
      </c>
      <c r="C252" s="6">
        <v>4350</v>
      </c>
      <c r="D252" s="6">
        <v>3393.261</v>
      </c>
      <c r="E252" s="6">
        <f t="shared" si="14"/>
        <v>78.006</v>
      </c>
      <c r="F252" s="6">
        <v>2453</v>
      </c>
      <c r="G252" s="6">
        <f t="shared" si="15"/>
        <v>138.3310640032613</v>
      </c>
      <c r="H252" s="6"/>
      <c r="I252" s="6"/>
      <c r="J252" s="6"/>
      <c r="K252" s="6"/>
      <c r="L252" s="6"/>
      <c r="M252" s="6"/>
    </row>
    <row r="253" spans="1:13" x14ac:dyDescent="0.2">
      <c r="A253" s="5" t="s">
        <v>967</v>
      </c>
      <c r="B253" s="5" t="s">
        <v>1383</v>
      </c>
      <c r="C253" s="6">
        <v>3951</v>
      </c>
      <c r="D253" s="6">
        <v>3393.261</v>
      </c>
      <c r="E253" s="6">
        <f t="shared" si="14"/>
        <v>85.883599088838267</v>
      </c>
      <c r="F253" s="6">
        <v>2377</v>
      </c>
      <c r="G253" s="6">
        <f t="shared" si="15"/>
        <v>142.75393352965924</v>
      </c>
      <c r="H253" s="6"/>
      <c r="I253" s="6"/>
      <c r="J253" s="6"/>
      <c r="K253" s="6"/>
      <c r="L253" s="6"/>
      <c r="M253" s="6"/>
    </row>
    <row r="254" spans="1:13" x14ac:dyDescent="0.2">
      <c r="A254" s="5" t="s">
        <v>1402</v>
      </c>
      <c r="B254" s="5" t="s">
        <v>456</v>
      </c>
      <c r="C254" s="6">
        <v>399</v>
      </c>
      <c r="D254" s="6"/>
      <c r="E254" s="6" t="str">
        <f t="shared" si="14"/>
        <v/>
      </c>
      <c r="F254" s="6">
        <v>76</v>
      </c>
      <c r="G254" s="6" t="str">
        <f t="shared" si="15"/>
        <v/>
      </c>
      <c r="H254" s="6"/>
      <c r="I254" s="6"/>
      <c r="J254" s="6"/>
      <c r="K254" s="6"/>
      <c r="L254" s="6"/>
      <c r="M254" s="6"/>
    </row>
    <row r="255" spans="1:13" ht="51" x14ac:dyDescent="0.2">
      <c r="A255" s="5" t="s">
        <v>611</v>
      </c>
      <c r="B255" s="5" t="s">
        <v>483</v>
      </c>
      <c r="C255" s="6">
        <v>118299.40785</v>
      </c>
      <c r="D255" s="6">
        <v>46582.450599999996</v>
      </c>
      <c r="E255" s="6">
        <f t="shared" si="14"/>
        <v>39.376740295323458</v>
      </c>
      <c r="F255" s="6">
        <v>52707.514430000003</v>
      </c>
      <c r="G255" s="6">
        <f t="shared" si="15"/>
        <v>88.379144992438214</v>
      </c>
      <c r="H255" s="6">
        <v>2224.6513100000002</v>
      </c>
      <c r="I255" s="6">
        <v>3049.6480999999999</v>
      </c>
      <c r="J255" s="6">
        <f t="shared" si="12"/>
        <v>137.08431907020969</v>
      </c>
      <c r="K255" s="6">
        <v>2552.3076799999999</v>
      </c>
      <c r="L255" s="6">
        <f t="shared" si="13"/>
        <v>119.48591166720151</v>
      </c>
      <c r="M255" s="6"/>
    </row>
    <row r="256" spans="1:13" ht="76.5" x14ac:dyDescent="0.2">
      <c r="A256" s="5" t="s">
        <v>1311</v>
      </c>
      <c r="B256" s="5" t="s">
        <v>250</v>
      </c>
      <c r="C256" s="6">
        <v>2224.6513100000002</v>
      </c>
      <c r="D256" s="6">
        <v>2965.8670999999999</v>
      </c>
      <c r="E256" s="6">
        <f t="shared" si="14"/>
        <v>133.31829067630377</v>
      </c>
      <c r="F256" s="6">
        <v>2410.7655800000002</v>
      </c>
      <c r="G256" s="6">
        <f t="shared" si="15"/>
        <v>123.02594348472486</v>
      </c>
      <c r="H256" s="6">
        <v>2224.6513100000002</v>
      </c>
      <c r="I256" s="6">
        <v>2965.8670999999999</v>
      </c>
      <c r="J256" s="6">
        <f t="shared" si="12"/>
        <v>133.31829067630377</v>
      </c>
      <c r="K256" s="6">
        <v>2410.7655800000002</v>
      </c>
      <c r="L256" s="6">
        <f t="shared" si="13"/>
        <v>123.02594348472486</v>
      </c>
      <c r="M256" s="6"/>
    </row>
    <row r="257" spans="1:13" ht="76.5" x14ac:dyDescent="0.2">
      <c r="A257" s="5" t="s">
        <v>1686</v>
      </c>
      <c r="B257" s="5" t="s">
        <v>128</v>
      </c>
      <c r="C257" s="6"/>
      <c r="D257" s="6">
        <v>83.781000000000006</v>
      </c>
      <c r="E257" s="6" t="str">
        <f t="shared" si="14"/>
        <v xml:space="preserve"> </v>
      </c>
      <c r="F257" s="6">
        <v>141.5421</v>
      </c>
      <c r="G257" s="6">
        <f t="shared" si="15"/>
        <v>59.191576216546174</v>
      </c>
      <c r="H257" s="6"/>
      <c r="I257" s="6">
        <v>83.781000000000006</v>
      </c>
      <c r="J257" s="6" t="str">
        <f t="shared" si="12"/>
        <v xml:space="preserve"> </v>
      </c>
      <c r="K257" s="6">
        <v>141.5421</v>
      </c>
      <c r="L257" s="6">
        <f t="shared" si="13"/>
        <v>59.191576216546174</v>
      </c>
      <c r="M257" s="6"/>
    </row>
    <row r="258" spans="1:13" ht="63.75" x14ac:dyDescent="0.2">
      <c r="A258" s="5" t="s">
        <v>1654</v>
      </c>
      <c r="B258" s="5" t="s">
        <v>876</v>
      </c>
      <c r="C258" s="6"/>
      <c r="D258" s="6">
        <v>58.695</v>
      </c>
      <c r="E258" s="6" t="str">
        <f t="shared" si="14"/>
        <v xml:space="preserve"> </v>
      </c>
      <c r="F258" s="6">
        <v>137.02010000000001</v>
      </c>
      <c r="G258" s="6">
        <f t="shared" si="15"/>
        <v>42.836780881053215</v>
      </c>
      <c r="H258" s="6"/>
      <c r="I258" s="6">
        <v>58.695</v>
      </c>
      <c r="J258" s="6" t="str">
        <f t="shared" si="12"/>
        <v xml:space="preserve"> </v>
      </c>
      <c r="K258" s="6">
        <v>137.02010000000001</v>
      </c>
      <c r="L258" s="6">
        <f t="shared" si="13"/>
        <v>42.836780881053215</v>
      </c>
      <c r="M258" s="6"/>
    </row>
    <row r="259" spans="1:13" ht="76.5" x14ac:dyDescent="0.2">
      <c r="A259" s="5" t="s">
        <v>356</v>
      </c>
      <c r="B259" s="5" t="s">
        <v>870</v>
      </c>
      <c r="C259" s="6">
        <v>2224.6513100000002</v>
      </c>
      <c r="D259" s="6">
        <v>2965.8670999999999</v>
      </c>
      <c r="E259" s="6">
        <f t="shared" si="14"/>
        <v>133.31829067630377</v>
      </c>
      <c r="F259" s="6">
        <v>2348.7655800000002</v>
      </c>
      <c r="G259" s="6">
        <f t="shared" si="15"/>
        <v>126.27344019576444</v>
      </c>
      <c r="H259" s="6">
        <v>2224.6513100000002</v>
      </c>
      <c r="I259" s="6">
        <v>2965.8670999999999</v>
      </c>
      <c r="J259" s="6">
        <f t="shared" si="12"/>
        <v>133.31829067630377</v>
      </c>
      <c r="K259" s="6">
        <v>2348.7655800000002</v>
      </c>
      <c r="L259" s="6">
        <f t="shared" si="13"/>
        <v>126.27344019576444</v>
      </c>
      <c r="M259" s="6"/>
    </row>
    <row r="260" spans="1:13" ht="76.5" x14ac:dyDescent="0.2">
      <c r="A260" s="5" t="s">
        <v>828</v>
      </c>
      <c r="B260" s="5" t="s">
        <v>1724</v>
      </c>
      <c r="C260" s="6"/>
      <c r="D260" s="6">
        <v>25.085999999999999</v>
      </c>
      <c r="E260" s="6" t="str">
        <f t="shared" si="14"/>
        <v xml:space="preserve"> </v>
      </c>
      <c r="F260" s="6">
        <v>4.5220000000000002</v>
      </c>
      <c r="G260" s="6" t="str">
        <f t="shared" si="15"/>
        <v>свыше 200</v>
      </c>
      <c r="H260" s="6"/>
      <c r="I260" s="6">
        <v>25.085999999999999</v>
      </c>
      <c r="J260" s="6" t="str">
        <f t="shared" ref="J260:J323" si="16">IF(H260=0," ",IF(I260/H260*100&gt;200,"свыше 200",IF(I260/H260&gt;0,I260/H260*100,"")))</f>
        <v xml:space="preserve"> </v>
      </c>
      <c r="K260" s="6">
        <v>4.5220000000000002</v>
      </c>
      <c r="L260" s="6" t="str">
        <f t="shared" ref="L260:L323" si="17">IF(K260=0," ",IF(I260/K260*100&gt;200,"свыше 200",IF(I260/K260&gt;0,I260/K260*100,"")))</f>
        <v>свыше 200</v>
      </c>
      <c r="M260" s="6"/>
    </row>
    <row r="261" spans="1:13" ht="38.25" x14ac:dyDescent="0.2">
      <c r="A261" s="5" t="s">
        <v>1152</v>
      </c>
      <c r="B261" s="5" t="s">
        <v>1709</v>
      </c>
      <c r="C261" s="6"/>
      <c r="D261" s="6"/>
      <c r="E261" s="6" t="str">
        <f t="shared" si="14"/>
        <v xml:space="preserve"> </v>
      </c>
      <c r="F261" s="6">
        <v>62</v>
      </c>
      <c r="G261" s="6" t="str">
        <f t="shared" si="15"/>
        <v/>
      </c>
      <c r="H261" s="6"/>
      <c r="I261" s="6"/>
      <c r="J261" s="6" t="str">
        <f t="shared" si="16"/>
        <v xml:space="preserve"> </v>
      </c>
      <c r="K261" s="6">
        <v>62</v>
      </c>
      <c r="L261" s="6" t="str">
        <f t="shared" si="17"/>
        <v/>
      </c>
      <c r="M261" s="6"/>
    </row>
    <row r="262" spans="1:13" ht="63.75" x14ac:dyDescent="0.2">
      <c r="A262" s="5" t="s">
        <v>1396</v>
      </c>
      <c r="B262" s="5" t="s">
        <v>388</v>
      </c>
      <c r="C262" s="6">
        <v>49975.34216</v>
      </c>
      <c r="D262" s="6">
        <v>38515.896719999997</v>
      </c>
      <c r="E262" s="6">
        <f t="shared" si="14"/>
        <v>77.069800936406423</v>
      </c>
      <c r="F262" s="6">
        <v>39392.528129999999</v>
      </c>
      <c r="G262" s="6">
        <f t="shared" si="15"/>
        <v>97.774625159606373</v>
      </c>
      <c r="H262" s="6"/>
      <c r="I262" s="6"/>
      <c r="J262" s="6" t="str">
        <f t="shared" si="16"/>
        <v xml:space="preserve"> </v>
      </c>
      <c r="K262" s="6"/>
      <c r="L262" s="6" t="str">
        <f t="shared" si="17"/>
        <v xml:space="preserve"> </v>
      </c>
      <c r="M262" s="6"/>
    </row>
    <row r="263" spans="1:13" ht="63.75" x14ac:dyDescent="0.2">
      <c r="A263" s="5" t="s">
        <v>811</v>
      </c>
      <c r="B263" s="5" t="s">
        <v>669</v>
      </c>
      <c r="C263" s="6"/>
      <c r="D263" s="6">
        <v>1.2075</v>
      </c>
      <c r="E263" s="6" t="str">
        <f t="shared" ref="E263:E326" si="18">IF(C263=0," ",IF(D263/C263*100&gt;200,"свыше 200",IF(D263/C263&gt;0,D263/C263*100,"")))</f>
        <v xml:space="preserve"> </v>
      </c>
      <c r="F263" s="6"/>
      <c r="G263" s="6" t="str">
        <f t="shared" ref="G263:G326" si="19">IF(F263=0," ",IF(D263/F263*100&gt;200,"свыше 200",IF(D263/F263&gt;0,D263/F263*100,"")))</f>
        <v xml:space="preserve"> </v>
      </c>
      <c r="H263" s="6"/>
      <c r="I263" s="6"/>
      <c r="J263" s="6" t="str">
        <f t="shared" si="16"/>
        <v xml:space="preserve"> </v>
      </c>
      <c r="K263" s="6"/>
      <c r="L263" s="6" t="str">
        <f t="shared" si="17"/>
        <v xml:space="preserve"> </v>
      </c>
      <c r="M263" s="6"/>
    </row>
    <row r="264" spans="1:13" ht="63.75" x14ac:dyDescent="0.2">
      <c r="A264" s="5" t="s">
        <v>772</v>
      </c>
      <c r="B264" s="5" t="s">
        <v>482</v>
      </c>
      <c r="C264" s="6"/>
      <c r="D264" s="6">
        <v>1.2075</v>
      </c>
      <c r="E264" s="6" t="str">
        <f t="shared" si="18"/>
        <v xml:space="preserve"> </v>
      </c>
      <c r="F264" s="6"/>
      <c r="G264" s="6" t="str">
        <f t="shared" si="19"/>
        <v xml:space="preserve"> </v>
      </c>
      <c r="H264" s="6"/>
      <c r="I264" s="6"/>
      <c r="J264" s="6" t="str">
        <f t="shared" si="16"/>
        <v xml:space="preserve"> </v>
      </c>
      <c r="K264" s="6"/>
      <c r="L264" s="6" t="str">
        <f t="shared" si="17"/>
        <v xml:space="preserve"> </v>
      </c>
      <c r="M264" s="6"/>
    </row>
    <row r="265" spans="1:13" ht="63.75" x14ac:dyDescent="0.2">
      <c r="A265" s="5" t="s">
        <v>454</v>
      </c>
      <c r="B265" s="5" t="s">
        <v>1001</v>
      </c>
      <c r="C265" s="6">
        <v>49975.34216</v>
      </c>
      <c r="D265" s="6">
        <v>32751.729719999999</v>
      </c>
      <c r="E265" s="6">
        <f t="shared" si="18"/>
        <v>65.535778854985622</v>
      </c>
      <c r="F265" s="6">
        <v>39392.528129999999</v>
      </c>
      <c r="G265" s="6">
        <f t="shared" si="19"/>
        <v>83.141984723385661</v>
      </c>
      <c r="H265" s="6"/>
      <c r="I265" s="6"/>
      <c r="J265" s="6" t="str">
        <f t="shared" si="16"/>
        <v xml:space="preserve"> </v>
      </c>
      <c r="K265" s="6"/>
      <c r="L265" s="6" t="str">
        <f t="shared" si="17"/>
        <v xml:space="preserve"> </v>
      </c>
      <c r="M265" s="6"/>
    </row>
    <row r="266" spans="1:13" ht="38.25" x14ac:dyDescent="0.2">
      <c r="A266" s="5" t="s">
        <v>1237</v>
      </c>
      <c r="B266" s="5" t="s">
        <v>661</v>
      </c>
      <c r="C266" s="6"/>
      <c r="D266" s="6">
        <v>5764.1670000000004</v>
      </c>
      <c r="E266" s="6" t="str">
        <f t="shared" si="18"/>
        <v xml:space="preserve"> </v>
      </c>
      <c r="F266" s="6"/>
      <c r="G266" s="6" t="str">
        <f t="shared" si="19"/>
        <v xml:space="preserve"> </v>
      </c>
      <c r="H266" s="6"/>
      <c r="I266" s="6"/>
      <c r="J266" s="6" t="str">
        <f t="shared" si="16"/>
        <v xml:space="preserve"> </v>
      </c>
      <c r="K266" s="6"/>
      <c r="L266" s="6" t="str">
        <f t="shared" si="17"/>
        <v xml:space="preserve"> </v>
      </c>
      <c r="M266" s="6"/>
    </row>
    <row r="267" spans="1:13" ht="63.75" x14ac:dyDescent="0.2">
      <c r="A267" s="5" t="s">
        <v>393</v>
      </c>
      <c r="B267" s="5" t="s">
        <v>1689</v>
      </c>
      <c r="C267" s="6">
        <v>57221.286330000003</v>
      </c>
      <c r="D267" s="6">
        <v>2962.6492199999998</v>
      </c>
      <c r="E267" s="6">
        <f t="shared" si="18"/>
        <v>5.1775299193977418</v>
      </c>
      <c r="F267" s="6">
        <v>7741.6211899999998</v>
      </c>
      <c r="G267" s="6">
        <f t="shared" si="19"/>
        <v>38.269106008789358</v>
      </c>
      <c r="H267" s="6"/>
      <c r="I267" s="6"/>
      <c r="J267" s="6" t="str">
        <f t="shared" si="16"/>
        <v xml:space="preserve"> </v>
      </c>
      <c r="K267" s="6"/>
      <c r="L267" s="6" t="str">
        <f t="shared" si="17"/>
        <v xml:space="preserve"> </v>
      </c>
      <c r="M267" s="6"/>
    </row>
    <row r="268" spans="1:13" ht="63.75" x14ac:dyDescent="0.2">
      <c r="A268" s="5" t="s">
        <v>845</v>
      </c>
      <c r="B268" s="5" t="s">
        <v>1450</v>
      </c>
      <c r="C268" s="6">
        <v>25.977</v>
      </c>
      <c r="D268" s="6">
        <v>45.527000000000001</v>
      </c>
      <c r="E268" s="6">
        <f t="shared" si="18"/>
        <v>175.25888285791277</v>
      </c>
      <c r="F268" s="6">
        <v>45</v>
      </c>
      <c r="G268" s="6">
        <f t="shared" si="19"/>
        <v>101.17111111111112</v>
      </c>
      <c r="H268" s="6"/>
      <c r="I268" s="6"/>
      <c r="J268" s="6" t="str">
        <f t="shared" si="16"/>
        <v xml:space="preserve"> </v>
      </c>
      <c r="K268" s="6"/>
      <c r="L268" s="6" t="str">
        <f t="shared" si="17"/>
        <v xml:space="preserve"> </v>
      </c>
      <c r="M268" s="6"/>
    </row>
    <row r="269" spans="1:13" ht="63.75" x14ac:dyDescent="0.2">
      <c r="A269" s="5" t="s">
        <v>840</v>
      </c>
      <c r="B269" s="5" t="s">
        <v>278</v>
      </c>
      <c r="C269" s="6">
        <v>5637.3762299999999</v>
      </c>
      <c r="D269" s="6">
        <v>1551.62</v>
      </c>
      <c r="E269" s="6">
        <f t="shared" si="18"/>
        <v>27.5237971832155</v>
      </c>
      <c r="F269" s="6">
        <v>2007.3769600000001</v>
      </c>
      <c r="G269" s="6">
        <f t="shared" si="19"/>
        <v>77.2958956348687</v>
      </c>
      <c r="H269" s="6"/>
      <c r="I269" s="6"/>
      <c r="J269" s="6" t="str">
        <f t="shared" si="16"/>
        <v xml:space="preserve"> </v>
      </c>
      <c r="K269" s="6"/>
      <c r="L269" s="6" t="str">
        <f t="shared" si="17"/>
        <v xml:space="preserve"> </v>
      </c>
      <c r="M269" s="6"/>
    </row>
    <row r="270" spans="1:13" ht="63.75" x14ac:dyDescent="0.2">
      <c r="A270" s="5" t="s">
        <v>1222</v>
      </c>
      <c r="B270" s="5" t="s">
        <v>1573</v>
      </c>
      <c r="C270" s="6">
        <v>115.004</v>
      </c>
      <c r="D270" s="6">
        <v>104.004</v>
      </c>
      <c r="E270" s="6">
        <f t="shared" si="18"/>
        <v>90.435115300337372</v>
      </c>
      <c r="F270" s="6">
        <v>20.013000000000002</v>
      </c>
      <c r="G270" s="6" t="str">
        <f t="shared" si="19"/>
        <v>свыше 200</v>
      </c>
      <c r="H270" s="6"/>
      <c r="I270" s="6"/>
      <c r="J270" s="6" t="str">
        <f t="shared" si="16"/>
        <v xml:space="preserve"> </v>
      </c>
      <c r="K270" s="6"/>
      <c r="L270" s="6" t="str">
        <f t="shared" si="17"/>
        <v xml:space="preserve"> </v>
      </c>
      <c r="M270" s="6"/>
    </row>
    <row r="271" spans="1:13" ht="63.75" x14ac:dyDescent="0.2">
      <c r="A271" s="5" t="s">
        <v>1669</v>
      </c>
      <c r="B271" s="5" t="s">
        <v>1501</v>
      </c>
      <c r="C271" s="6">
        <v>3099.7708200000002</v>
      </c>
      <c r="D271" s="6">
        <v>351.89805999999999</v>
      </c>
      <c r="E271" s="6">
        <f t="shared" si="18"/>
        <v>11.352389593757128</v>
      </c>
      <c r="F271" s="6">
        <v>948.66746999999998</v>
      </c>
      <c r="G271" s="6">
        <f t="shared" si="19"/>
        <v>37.093931343508594</v>
      </c>
      <c r="H271" s="6"/>
      <c r="I271" s="6"/>
      <c r="J271" s="6" t="str">
        <f t="shared" si="16"/>
        <v xml:space="preserve"> </v>
      </c>
      <c r="K271" s="6"/>
      <c r="L271" s="6" t="str">
        <f t="shared" si="17"/>
        <v xml:space="preserve"> </v>
      </c>
      <c r="M271" s="6"/>
    </row>
    <row r="272" spans="1:13" ht="51" x14ac:dyDescent="0.2">
      <c r="A272" s="5" t="s">
        <v>1403</v>
      </c>
      <c r="B272" s="5" t="s">
        <v>1718</v>
      </c>
      <c r="C272" s="6">
        <v>379.49455</v>
      </c>
      <c r="D272" s="6">
        <v>494</v>
      </c>
      <c r="E272" s="6">
        <f t="shared" si="18"/>
        <v>130.1731474141065</v>
      </c>
      <c r="F272" s="6">
        <v>267.60750000000002</v>
      </c>
      <c r="G272" s="6">
        <f t="shared" si="19"/>
        <v>184.59871266687219</v>
      </c>
      <c r="H272" s="6"/>
      <c r="I272" s="6"/>
      <c r="J272" s="6" t="str">
        <f t="shared" si="16"/>
        <v xml:space="preserve"> </v>
      </c>
      <c r="K272" s="6"/>
      <c r="L272" s="6" t="str">
        <f t="shared" si="17"/>
        <v xml:space="preserve"> </v>
      </c>
      <c r="M272" s="6"/>
    </row>
    <row r="273" spans="1:13" ht="51" x14ac:dyDescent="0.2">
      <c r="A273" s="5" t="s">
        <v>40</v>
      </c>
      <c r="B273" s="5" t="s">
        <v>808</v>
      </c>
      <c r="C273" s="6">
        <v>553</v>
      </c>
      <c r="D273" s="6"/>
      <c r="E273" s="6" t="str">
        <f t="shared" si="18"/>
        <v/>
      </c>
      <c r="F273" s="6">
        <v>290.66018000000003</v>
      </c>
      <c r="G273" s="6" t="str">
        <f t="shared" si="19"/>
        <v/>
      </c>
      <c r="H273" s="6"/>
      <c r="I273" s="6"/>
      <c r="J273" s="6" t="str">
        <f t="shared" si="16"/>
        <v xml:space="preserve"> </v>
      </c>
      <c r="K273" s="6"/>
      <c r="L273" s="6" t="str">
        <f t="shared" si="17"/>
        <v xml:space="preserve"> </v>
      </c>
      <c r="M273" s="6"/>
    </row>
    <row r="274" spans="1:13" ht="63.75" x14ac:dyDescent="0.2">
      <c r="A274" s="5" t="s">
        <v>493</v>
      </c>
      <c r="B274" s="5" t="s">
        <v>1122</v>
      </c>
      <c r="C274" s="6">
        <v>56841.79178</v>
      </c>
      <c r="D274" s="6">
        <v>2468.6492199999998</v>
      </c>
      <c r="E274" s="6">
        <f t="shared" si="18"/>
        <v>4.3430179498117152</v>
      </c>
      <c r="F274" s="6">
        <v>7474.0136899999998</v>
      </c>
      <c r="G274" s="6">
        <f t="shared" si="19"/>
        <v>33.029765831215649</v>
      </c>
      <c r="H274" s="6"/>
      <c r="I274" s="6"/>
      <c r="J274" s="6" t="str">
        <f t="shared" si="16"/>
        <v xml:space="preserve"> </v>
      </c>
      <c r="K274" s="6"/>
      <c r="L274" s="6" t="str">
        <f t="shared" si="17"/>
        <v xml:space="preserve"> </v>
      </c>
      <c r="M274" s="6"/>
    </row>
    <row r="275" spans="1:13" ht="63.75" x14ac:dyDescent="0.2">
      <c r="A275" s="5" t="s">
        <v>1613</v>
      </c>
      <c r="B275" s="5" t="s">
        <v>781</v>
      </c>
      <c r="C275" s="6">
        <v>25.977</v>
      </c>
      <c r="D275" s="6">
        <v>45.527000000000001</v>
      </c>
      <c r="E275" s="6">
        <f t="shared" si="18"/>
        <v>175.25888285791277</v>
      </c>
      <c r="F275" s="6">
        <v>45</v>
      </c>
      <c r="G275" s="6">
        <f t="shared" si="19"/>
        <v>101.17111111111112</v>
      </c>
      <c r="H275" s="6"/>
      <c r="I275" s="6"/>
      <c r="J275" s="6" t="str">
        <f t="shared" si="16"/>
        <v xml:space="preserve"> </v>
      </c>
      <c r="K275" s="6"/>
      <c r="L275" s="6" t="str">
        <f t="shared" si="17"/>
        <v xml:space="preserve"> </v>
      </c>
      <c r="M275" s="6"/>
    </row>
    <row r="276" spans="1:13" ht="63.75" x14ac:dyDescent="0.2">
      <c r="A276" s="5" t="s">
        <v>935</v>
      </c>
      <c r="B276" s="5" t="s">
        <v>1627</v>
      </c>
      <c r="C276" s="6">
        <v>5084.3762299999999</v>
      </c>
      <c r="D276" s="6">
        <v>1551.62</v>
      </c>
      <c r="E276" s="6">
        <f t="shared" si="18"/>
        <v>30.517411179070042</v>
      </c>
      <c r="F276" s="6">
        <v>1716.71678</v>
      </c>
      <c r="G276" s="6">
        <f t="shared" si="19"/>
        <v>90.382992586581452</v>
      </c>
      <c r="H276" s="6"/>
      <c r="I276" s="6"/>
      <c r="J276" s="6" t="str">
        <f t="shared" si="16"/>
        <v xml:space="preserve"> </v>
      </c>
      <c r="K276" s="6"/>
      <c r="L276" s="6" t="str">
        <f t="shared" si="17"/>
        <v xml:space="preserve"> </v>
      </c>
      <c r="M276" s="6"/>
    </row>
    <row r="277" spans="1:13" ht="63.75" x14ac:dyDescent="0.2">
      <c r="A277" s="5" t="s">
        <v>287</v>
      </c>
      <c r="B277" s="5" t="s">
        <v>67</v>
      </c>
      <c r="C277" s="6">
        <v>115.004</v>
      </c>
      <c r="D277" s="6">
        <v>104.004</v>
      </c>
      <c r="E277" s="6">
        <f t="shared" si="18"/>
        <v>90.435115300337372</v>
      </c>
      <c r="F277" s="6">
        <v>20.013000000000002</v>
      </c>
      <c r="G277" s="6" t="str">
        <f t="shared" si="19"/>
        <v>свыше 200</v>
      </c>
      <c r="H277" s="6"/>
      <c r="I277" s="6"/>
      <c r="J277" s="6" t="str">
        <f t="shared" si="16"/>
        <v xml:space="preserve"> </v>
      </c>
      <c r="K277" s="6"/>
      <c r="L277" s="6" t="str">
        <f t="shared" si="17"/>
        <v xml:space="preserve"> </v>
      </c>
      <c r="M277" s="6"/>
    </row>
    <row r="278" spans="1:13" ht="63.75" x14ac:dyDescent="0.2">
      <c r="A278" s="5" t="s">
        <v>806</v>
      </c>
      <c r="B278" s="5" t="s">
        <v>1088</v>
      </c>
      <c r="C278" s="6">
        <v>3099.7708200000002</v>
      </c>
      <c r="D278" s="6">
        <v>351.89805999999999</v>
      </c>
      <c r="E278" s="6">
        <f t="shared" si="18"/>
        <v>11.352389593757128</v>
      </c>
      <c r="F278" s="6">
        <v>948.66746999999998</v>
      </c>
      <c r="G278" s="6">
        <f t="shared" si="19"/>
        <v>37.093931343508594</v>
      </c>
      <c r="H278" s="6"/>
      <c r="I278" s="6"/>
      <c r="J278" s="6" t="str">
        <f t="shared" si="16"/>
        <v xml:space="preserve"> </v>
      </c>
      <c r="K278" s="6"/>
      <c r="L278" s="6" t="str">
        <f t="shared" si="17"/>
        <v xml:space="preserve"> </v>
      </c>
      <c r="M278" s="6"/>
    </row>
    <row r="279" spans="1:13" ht="25.5" x14ac:dyDescent="0.2">
      <c r="A279" s="5" t="s">
        <v>1011</v>
      </c>
      <c r="B279" s="5" t="s">
        <v>1260</v>
      </c>
      <c r="C279" s="6">
        <v>140141.17243999999</v>
      </c>
      <c r="D279" s="6">
        <v>73450.797519999993</v>
      </c>
      <c r="E279" s="6">
        <f t="shared" si="18"/>
        <v>52.412004438914764</v>
      </c>
      <c r="F279" s="6">
        <v>109822.43902000001</v>
      </c>
      <c r="G279" s="6">
        <f t="shared" si="19"/>
        <v>66.881411645414019</v>
      </c>
      <c r="H279" s="6"/>
      <c r="I279" s="6">
        <v>1964.35526</v>
      </c>
      <c r="J279" s="6" t="str">
        <f t="shared" si="16"/>
        <v xml:space="preserve"> </v>
      </c>
      <c r="K279" s="6">
        <v>509.45537999999999</v>
      </c>
      <c r="L279" s="6" t="str">
        <f t="shared" si="17"/>
        <v>свыше 200</v>
      </c>
      <c r="M279" s="6">
        <v>143.74080000000004</v>
      </c>
    </row>
    <row r="280" spans="1:13" ht="25.5" x14ac:dyDescent="0.2">
      <c r="A280" s="5" t="s">
        <v>1213</v>
      </c>
      <c r="B280" s="5" t="s">
        <v>1179</v>
      </c>
      <c r="C280" s="6">
        <v>126954.63078000001</v>
      </c>
      <c r="D280" s="6">
        <v>61727.98156</v>
      </c>
      <c r="E280" s="6">
        <f t="shared" si="18"/>
        <v>48.622079541918069</v>
      </c>
      <c r="F280" s="6">
        <v>100354.10400000001</v>
      </c>
      <c r="G280" s="6">
        <f t="shared" si="19"/>
        <v>61.510171582021201</v>
      </c>
      <c r="H280" s="6"/>
      <c r="I280" s="6"/>
      <c r="J280" s="6"/>
      <c r="K280" s="6"/>
      <c r="L280" s="6"/>
      <c r="M280" s="6"/>
    </row>
    <row r="281" spans="1:13" ht="25.5" x14ac:dyDescent="0.2">
      <c r="A281" s="5" t="s">
        <v>891</v>
      </c>
      <c r="B281" s="5" t="s">
        <v>271</v>
      </c>
      <c r="C281" s="6">
        <v>82720.411259999993</v>
      </c>
      <c r="D281" s="6">
        <v>31436.06034</v>
      </c>
      <c r="E281" s="6">
        <f t="shared" si="18"/>
        <v>38.002785359943097</v>
      </c>
      <c r="F281" s="6">
        <v>63362.742259999999</v>
      </c>
      <c r="G281" s="6">
        <f t="shared" si="19"/>
        <v>49.612846948774092</v>
      </c>
      <c r="H281" s="6"/>
      <c r="I281" s="6"/>
      <c r="J281" s="6"/>
      <c r="K281" s="6"/>
      <c r="L281" s="6"/>
      <c r="M281" s="6"/>
    </row>
    <row r="282" spans="1:13" ht="38.25" x14ac:dyDescent="0.2">
      <c r="A282" s="5" t="s">
        <v>505</v>
      </c>
      <c r="B282" s="5" t="s">
        <v>1107</v>
      </c>
      <c r="C282" s="6">
        <v>28504.655309999998</v>
      </c>
      <c r="D282" s="6">
        <v>25121.286540000001</v>
      </c>
      <c r="E282" s="6">
        <f t="shared" si="18"/>
        <v>88.130469450675847</v>
      </c>
      <c r="F282" s="6">
        <v>27285.498</v>
      </c>
      <c r="G282" s="6">
        <f t="shared" si="19"/>
        <v>92.068272090910725</v>
      </c>
      <c r="H282" s="6"/>
      <c r="I282" s="6"/>
      <c r="J282" s="6"/>
      <c r="K282" s="6"/>
      <c r="L282" s="6"/>
      <c r="M282" s="6"/>
    </row>
    <row r="283" spans="1:13" ht="38.25" x14ac:dyDescent="0.2">
      <c r="A283" s="5" t="s">
        <v>55</v>
      </c>
      <c r="B283" s="5" t="s">
        <v>856</v>
      </c>
      <c r="C283" s="6">
        <v>15729.56421</v>
      </c>
      <c r="D283" s="6">
        <v>5170.6346800000001</v>
      </c>
      <c r="E283" s="6">
        <f t="shared" si="18"/>
        <v>32.872078405788201</v>
      </c>
      <c r="F283" s="6">
        <v>9705.8637400000007</v>
      </c>
      <c r="G283" s="6">
        <f t="shared" si="19"/>
        <v>53.273307956000629</v>
      </c>
      <c r="H283" s="6"/>
      <c r="I283" s="6"/>
      <c r="J283" s="6"/>
      <c r="K283" s="6"/>
      <c r="L283" s="6"/>
      <c r="M283" s="6"/>
    </row>
    <row r="284" spans="1:13" ht="38.25" x14ac:dyDescent="0.2">
      <c r="A284" s="5" t="s">
        <v>749</v>
      </c>
      <c r="B284" s="5" t="s">
        <v>832</v>
      </c>
      <c r="C284" s="6">
        <v>13186.541660000001</v>
      </c>
      <c r="D284" s="6">
        <v>8171.8159599999999</v>
      </c>
      <c r="E284" s="6">
        <f t="shared" si="18"/>
        <v>61.970880392304458</v>
      </c>
      <c r="F284" s="6">
        <v>9239.3350200000004</v>
      </c>
      <c r="G284" s="6">
        <f t="shared" si="19"/>
        <v>88.445931902142448</v>
      </c>
      <c r="H284" s="6"/>
      <c r="I284" s="6">
        <v>1964.35526</v>
      </c>
      <c r="J284" s="6" t="str">
        <f t="shared" si="16"/>
        <v xml:space="preserve"> </v>
      </c>
      <c r="K284" s="6">
        <v>280.45537999999999</v>
      </c>
      <c r="L284" s="6" t="str">
        <f t="shared" si="17"/>
        <v>свыше 200</v>
      </c>
      <c r="M284" s="6">
        <v>143.74080000000004</v>
      </c>
    </row>
    <row r="285" spans="1:13" ht="38.25" x14ac:dyDescent="0.2">
      <c r="A285" s="5" t="s">
        <v>3</v>
      </c>
      <c r="B285" s="5" t="s">
        <v>281</v>
      </c>
      <c r="C285" s="6"/>
      <c r="D285" s="6">
        <v>1964.35526</v>
      </c>
      <c r="E285" s="6" t="str">
        <f t="shared" si="18"/>
        <v xml:space="preserve"> </v>
      </c>
      <c r="F285" s="6">
        <v>280.45537999999999</v>
      </c>
      <c r="G285" s="6" t="str">
        <f t="shared" si="19"/>
        <v>свыше 200</v>
      </c>
      <c r="H285" s="6"/>
      <c r="I285" s="6">
        <v>1964.35526</v>
      </c>
      <c r="J285" s="6" t="str">
        <f t="shared" si="16"/>
        <v xml:space="preserve"> </v>
      </c>
      <c r="K285" s="6">
        <v>280.45537999999999</v>
      </c>
      <c r="L285" s="6" t="str">
        <f t="shared" si="17"/>
        <v>свыше 200</v>
      </c>
      <c r="M285" s="6">
        <v>143.74080000000004</v>
      </c>
    </row>
    <row r="286" spans="1:13" ht="38.25" x14ac:dyDescent="0.2">
      <c r="A286" s="5" t="s">
        <v>306</v>
      </c>
      <c r="B286" s="5" t="s">
        <v>582</v>
      </c>
      <c r="C286" s="6">
        <v>5566</v>
      </c>
      <c r="D286" s="6">
        <v>3073.0655999999999</v>
      </c>
      <c r="E286" s="6">
        <f t="shared" si="18"/>
        <v>55.211383399209481</v>
      </c>
      <c r="F286" s="6">
        <v>6291.3100199999999</v>
      </c>
      <c r="G286" s="6">
        <f t="shared" si="19"/>
        <v>48.846195629062322</v>
      </c>
      <c r="H286" s="6"/>
      <c r="I286" s="6"/>
      <c r="J286" s="6"/>
      <c r="K286" s="6"/>
      <c r="L286" s="6"/>
      <c r="M286" s="6"/>
    </row>
    <row r="287" spans="1:13" ht="38.25" x14ac:dyDescent="0.2">
      <c r="A287" s="5" t="s">
        <v>1694</v>
      </c>
      <c r="B287" s="5" t="s">
        <v>1588</v>
      </c>
      <c r="C287" s="6">
        <v>100</v>
      </c>
      <c r="D287" s="6">
        <v>99.034999999999997</v>
      </c>
      <c r="E287" s="6">
        <f t="shared" si="18"/>
        <v>99.034999999999997</v>
      </c>
      <c r="F287" s="6">
        <v>762.84727999999996</v>
      </c>
      <c r="G287" s="6">
        <f t="shared" si="19"/>
        <v>12.982283950727332</v>
      </c>
      <c r="H287" s="6"/>
      <c r="I287" s="6"/>
      <c r="J287" s="6"/>
      <c r="K287" s="6"/>
      <c r="L287" s="6"/>
      <c r="M287" s="6"/>
    </row>
    <row r="288" spans="1:13" ht="38.25" x14ac:dyDescent="0.2">
      <c r="A288" s="5" t="s">
        <v>374</v>
      </c>
      <c r="B288" s="5" t="s">
        <v>894</v>
      </c>
      <c r="C288" s="6">
        <v>7508.0416599999999</v>
      </c>
      <c r="D288" s="6">
        <v>2891.9378900000002</v>
      </c>
      <c r="E288" s="6">
        <f t="shared" si="18"/>
        <v>38.517872182398094</v>
      </c>
      <c r="F288" s="6">
        <v>1740.9699000000001</v>
      </c>
      <c r="G288" s="6">
        <f t="shared" si="19"/>
        <v>166.11073459684741</v>
      </c>
      <c r="H288" s="6"/>
      <c r="I288" s="6"/>
      <c r="J288" s="6"/>
      <c r="K288" s="6"/>
      <c r="L288" s="6"/>
      <c r="M288" s="6"/>
    </row>
    <row r="289" spans="1:13" ht="38.25" x14ac:dyDescent="0.2">
      <c r="A289" s="5" t="s">
        <v>1284</v>
      </c>
      <c r="B289" s="5" t="s">
        <v>202</v>
      </c>
      <c r="C289" s="6">
        <v>12.5</v>
      </c>
      <c r="D289" s="6">
        <v>143.42221000000001</v>
      </c>
      <c r="E289" s="6" t="str">
        <f t="shared" si="18"/>
        <v>свыше 200</v>
      </c>
      <c r="F289" s="6">
        <v>163.75244000000001</v>
      </c>
      <c r="G289" s="6">
        <f t="shared" si="19"/>
        <v>87.584777362706774</v>
      </c>
      <c r="H289" s="6"/>
      <c r="I289" s="6"/>
      <c r="J289" s="6"/>
      <c r="K289" s="6"/>
      <c r="L289" s="6"/>
      <c r="M289" s="6"/>
    </row>
    <row r="290" spans="1:13" ht="38.25" x14ac:dyDescent="0.2">
      <c r="A290" s="5" t="s">
        <v>442</v>
      </c>
      <c r="B290" s="5" t="s">
        <v>1244</v>
      </c>
      <c r="C290" s="6"/>
      <c r="D290" s="6">
        <v>3551</v>
      </c>
      <c r="E290" s="6" t="str">
        <f t="shared" si="18"/>
        <v xml:space="preserve"> </v>
      </c>
      <c r="F290" s="6">
        <v>229</v>
      </c>
      <c r="G290" s="6" t="str">
        <f t="shared" si="19"/>
        <v>свыше 200</v>
      </c>
      <c r="H290" s="6"/>
      <c r="I290" s="6"/>
      <c r="J290" s="6" t="str">
        <f t="shared" si="16"/>
        <v xml:space="preserve"> </v>
      </c>
      <c r="K290" s="6">
        <v>229</v>
      </c>
      <c r="L290" s="6" t="str">
        <f t="shared" si="17"/>
        <v/>
      </c>
      <c r="M290" s="6"/>
    </row>
    <row r="291" spans="1:13" ht="38.25" x14ac:dyDescent="0.2">
      <c r="A291" s="5" t="s">
        <v>796</v>
      </c>
      <c r="B291" s="5" t="s">
        <v>1009</v>
      </c>
      <c r="C291" s="6"/>
      <c r="D291" s="6"/>
      <c r="E291" s="6" t="str">
        <f t="shared" si="18"/>
        <v xml:space="preserve"> </v>
      </c>
      <c r="F291" s="6">
        <v>229</v>
      </c>
      <c r="G291" s="6" t="str">
        <f t="shared" si="19"/>
        <v/>
      </c>
      <c r="H291" s="6"/>
      <c r="I291" s="6"/>
      <c r="J291" s="6" t="str">
        <f t="shared" si="16"/>
        <v xml:space="preserve"> </v>
      </c>
      <c r="K291" s="6">
        <v>229</v>
      </c>
      <c r="L291" s="6" t="str">
        <f t="shared" si="17"/>
        <v/>
      </c>
      <c r="M291" s="6"/>
    </row>
    <row r="292" spans="1:13" ht="25.5" x14ac:dyDescent="0.2">
      <c r="A292" s="5" t="s">
        <v>48</v>
      </c>
      <c r="B292" s="5" t="s">
        <v>1013</v>
      </c>
      <c r="C292" s="6"/>
      <c r="D292" s="6">
        <v>3551</v>
      </c>
      <c r="E292" s="6" t="str">
        <f t="shared" si="18"/>
        <v xml:space="preserve"> </v>
      </c>
      <c r="F292" s="6"/>
      <c r="G292" s="6" t="str">
        <f t="shared" si="19"/>
        <v xml:space="preserve"> </v>
      </c>
      <c r="H292" s="6"/>
      <c r="I292" s="6"/>
      <c r="J292" s="6"/>
      <c r="K292" s="6"/>
      <c r="L292" s="6"/>
      <c r="M292" s="6"/>
    </row>
    <row r="293" spans="1:13" ht="51" x14ac:dyDescent="0.2">
      <c r="A293" s="5" t="s">
        <v>1693</v>
      </c>
      <c r="B293" s="5" t="s">
        <v>392</v>
      </c>
      <c r="C293" s="6">
        <v>6395.2632899999999</v>
      </c>
      <c r="D293" s="6">
        <v>3523.94803</v>
      </c>
      <c r="E293" s="6">
        <f t="shared" si="18"/>
        <v>55.102469909413223</v>
      </c>
      <c r="F293" s="6">
        <v>7016.4253500000004</v>
      </c>
      <c r="G293" s="6">
        <f t="shared" si="19"/>
        <v>50.22426455374459</v>
      </c>
      <c r="H293" s="6"/>
      <c r="I293" s="6"/>
      <c r="J293" s="6"/>
      <c r="K293" s="6"/>
      <c r="L293" s="6"/>
      <c r="M293" s="6"/>
    </row>
    <row r="294" spans="1:13" ht="51" x14ac:dyDescent="0.2">
      <c r="A294" s="5" t="s">
        <v>1220</v>
      </c>
      <c r="B294" s="5" t="s">
        <v>1149</v>
      </c>
      <c r="C294" s="6">
        <v>6395.2632899999999</v>
      </c>
      <c r="D294" s="6">
        <v>3523.94803</v>
      </c>
      <c r="E294" s="6">
        <f t="shared" si="18"/>
        <v>55.102469909413223</v>
      </c>
      <c r="F294" s="6">
        <v>7016.4253500000004</v>
      </c>
      <c r="G294" s="6">
        <f t="shared" si="19"/>
        <v>50.22426455374459</v>
      </c>
      <c r="H294" s="6"/>
      <c r="I294" s="6"/>
      <c r="J294" s="6"/>
      <c r="K294" s="6"/>
      <c r="L294" s="6"/>
      <c r="M294" s="6"/>
    </row>
    <row r="295" spans="1:13" ht="51" x14ac:dyDescent="0.2">
      <c r="A295" s="5" t="s">
        <v>908</v>
      </c>
      <c r="B295" s="5" t="s">
        <v>461</v>
      </c>
      <c r="C295" s="6">
        <v>5204.2632899999999</v>
      </c>
      <c r="D295" s="6">
        <v>2267.0805300000002</v>
      </c>
      <c r="E295" s="6">
        <f t="shared" si="18"/>
        <v>43.561987618039986</v>
      </c>
      <c r="F295" s="6">
        <v>5716.3704299999999</v>
      </c>
      <c r="G295" s="6">
        <f t="shared" si="19"/>
        <v>39.659440509701192</v>
      </c>
      <c r="H295" s="6"/>
      <c r="I295" s="6"/>
      <c r="J295" s="6"/>
      <c r="K295" s="6"/>
      <c r="L295" s="6"/>
      <c r="M295" s="6"/>
    </row>
    <row r="296" spans="1:13" ht="63.75" x14ac:dyDescent="0.2">
      <c r="A296" s="5" t="s">
        <v>519</v>
      </c>
      <c r="B296" s="5" t="s">
        <v>932</v>
      </c>
      <c r="C296" s="6">
        <v>640</v>
      </c>
      <c r="D296" s="6">
        <v>917.78120000000001</v>
      </c>
      <c r="E296" s="6">
        <f t="shared" si="18"/>
        <v>143.4033125</v>
      </c>
      <c r="F296" s="6">
        <v>665.24004000000002</v>
      </c>
      <c r="G296" s="6">
        <f t="shared" si="19"/>
        <v>137.96241128239964</v>
      </c>
      <c r="H296" s="6"/>
      <c r="I296" s="6"/>
      <c r="J296" s="6"/>
      <c r="K296" s="6"/>
      <c r="L296" s="6"/>
      <c r="M296" s="6"/>
    </row>
    <row r="297" spans="1:13" ht="51" x14ac:dyDescent="0.2">
      <c r="A297" s="5" t="s">
        <v>70</v>
      </c>
      <c r="B297" s="5" t="s">
        <v>672</v>
      </c>
      <c r="C297" s="6">
        <v>551</v>
      </c>
      <c r="D297" s="6">
        <v>339.08629999999999</v>
      </c>
      <c r="E297" s="6">
        <f t="shared" si="18"/>
        <v>61.540163339382936</v>
      </c>
      <c r="F297" s="6">
        <v>634.81488000000002</v>
      </c>
      <c r="G297" s="6">
        <f t="shared" si="19"/>
        <v>53.414989264271817</v>
      </c>
      <c r="H297" s="6"/>
      <c r="I297" s="6"/>
      <c r="J297" s="6"/>
      <c r="K297" s="6"/>
      <c r="L297" s="6"/>
      <c r="M297" s="6"/>
    </row>
    <row r="298" spans="1:13" x14ac:dyDescent="0.2">
      <c r="A298" s="5" t="s">
        <v>79</v>
      </c>
      <c r="B298" s="5" t="s">
        <v>1257</v>
      </c>
      <c r="C298" s="6">
        <v>944.7</v>
      </c>
      <c r="D298" s="6">
        <v>686.39367000000004</v>
      </c>
      <c r="E298" s="6">
        <f t="shared" si="18"/>
        <v>72.657316608447132</v>
      </c>
      <c r="F298" s="6">
        <v>688.40467000000001</v>
      </c>
      <c r="G298" s="6">
        <f t="shared" si="19"/>
        <v>99.707875311188701</v>
      </c>
      <c r="H298" s="6">
        <v>444.7</v>
      </c>
      <c r="I298" s="6">
        <v>123.90499</v>
      </c>
      <c r="J298" s="6">
        <f t="shared" si="16"/>
        <v>27.862601753991456</v>
      </c>
      <c r="K298" s="6">
        <v>209.77600000000001</v>
      </c>
      <c r="L298" s="6">
        <f t="shared" si="17"/>
        <v>59.065379261688655</v>
      </c>
      <c r="M298" s="6">
        <v>5.8299999999999983</v>
      </c>
    </row>
    <row r="299" spans="1:13" ht="25.5" x14ac:dyDescent="0.2">
      <c r="A299" s="5" t="s">
        <v>1164</v>
      </c>
      <c r="B299" s="5" t="s">
        <v>178</v>
      </c>
      <c r="C299" s="6">
        <v>944.7</v>
      </c>
      <c r="D299" s="6">
        <v>686.39367000000004</v>
      </c>
      <c r="E299" s="6">
        <f t="shared" si="18"/>
        <v>72.657316608447132</v>
      </c>
      <c r="F299" s="6">
        <v>688.40467000000001</v>
      </c>
      <c r="G299" s="6">
        <f t="shared" si="19"/>
        <v>99.707875311188701</v>
      </c>
      <c r="H299" s="6">
        <v>444.7</v>
      </c>
      <c r="I299" s="6">
        <v>123.90499</v>
      </c>
      <c r="J299" s="6">
        <f t="shared" si="16"/>
        <v>27.862601753991456</v>
      </c>
      <c r="K299" s="6">
        <v>209.77600000000001</v>
      </c>
      <c r="L299" s="6">
        <f t="shared" si="17"/>
        <v>59.065379261688655</v>
      </c>
      <c r="M299" s="6">
        <v>5.8299999999999983</v>
      </c>
    </row>
    <row r="300" spans="1:13" ht="25.5" x14ac:dyDescent="0.2">
      <c r="A300" s="5" t="s">
        <v>1251</v>
      </c>
      <c r="B300" s="5" t="s">
        <v>1440</v>
      </c>
      <c r="C300" s="6">
        <v>444.7</v>
      </c>
      <c r="D300" s="6">
        <v>123.90499</v>
      </c>
      <c r="E300" s="6">
        <f t="shared" si="18"/>
        <v>27.862601753991456</v>
      </c>
      <c r="F300" s="6">
        <v>209.77600000000001</v>
      </c>
      <c r="G300" s="6">
        <f t="shared" si="19"/>
        <v>59.065379261688655</v>
      </c>
      <c r="H300" s="6">
        <v>444.7</v>
      </c>
      <c r="I300" s="6">
        <v>123.90499</v>
      </c>
      <c r="J300" s="6">
        <f t="shared" si="16"/>
        <v>27.862601753991456</v>
      </c>
      <c r="K300" s="6">
        <v>209.77600000000001</v>
      </c>
      <c r="L300" s="6">
        <f t="shared" si="17"/>
        <v>59.065379261688655</v>
      </c>
      <c r="M300" s="6">
        <v>5.8299999999999983</v>
      </c>
    </row>
    <row r="301" spans="1:13" ht="25.5" x14ac:dyDescent="0.2">
      <c r="A301" s="5" t="s">
        <v>1622</v>
      </c>
      <c r="B301" s="5" t="s">
        <v>576</v>
      </c>
      <c r="C301" s="6">
        <v>500</v>
      </c>
      <c r="D301" s="6">
        <v>562.48868000000004</v>
      </c>
      <c r="E301" s="6">
        <f t="shared" si="18"/>
        <v>112.49773600000002</v>
      </c>
      <c r="F301" s="6">
        <v>478.62867</v>
      </c>
      <c r="G301" s="6">
        <f t="shared" si="19"/>
        <v>117.52089150865118</v>
      </c>
      <c r="H301" s="6"/>
      <c r="I301" s="6"/>
      <c r="J301" s="6"/>
      <c r="K301" s="6"/>
      <c r="L301" s="6"/>
      <c r="M301" s="6"/>
    </row>
    <row r="302" spans="1:13" x14ac:dyDescent="0.2">
      <c r="A302" s="5" t="s">
        <v>1181</v>
      </c>
      <c r="B302" s="5" t="s">
        <v>517</v>
      </c>
      <c r="C302" s="6">
        <v>274028.29134</v>
      </c>
      <c r="D302" s="6">
        <v>246115.47153000001</v>
      </c>
      <c r="E302" s="6">
        <f t="shared" si="18"/>
        <v>89.813891232359211</v>
      </c>
      <c r="F302" s="6">
        <v>252609.39102000001</v>
      </c>
      <c r="G302" s="6">
        <f t="shared" si="19"/>
        <v>97.429264421335048</v>
      </c>
      <c r="H302" s="6">
        <v>217986.76423999999</v>
      </c>
      <c r="I302" s="6">
        <v>205330.18375</v>
      </c>
      <c r="J302" s="6">
        <f t="shared" si="16"/>
        <v>94.193876617176031</v>
      </c>
      <c r="K302" s="6">
        <v>159955.95728999999</v>
      </c>
      <c r="L302" s="6">
        <f t="shared" si="17"/>
        <v>128.36669995212279</v>
      </c>
      <c r="M302" s="6">
        <v>31935.234120000008</v>
      </c>
    </row>
    <row r="303" spans="1:13" ht="25.5" x14ac:dyDescent="0.2">
      <c r="A303" s="5" t="s">
        <v>1609</v>
      </c>
      <c r="B303" s="5" t="s">
        <v>708</v>
      </c>
      <c r="C303" s="6">
        <v>198318.98553000001</v>
      </c>
      <c r="D303" s="6">
        <v>170099.43956</v>
      </c>
      <c r="E303" s="6">
        <f t="shared" si="18"/>
        <v>85.770628114809924</v>
      </c>
      <c r="F303" s="6"/>
      <c r="G303" s="6" t="str">
        <f t="shared" si="19"/>
        <v xml:space="preserve"> </v>
      </c>
      <c r="H303" s="6">
        <v>196721.85371</v>
      </c>
      <c r="I303" s="6">
        <v>165556.81182999999</v>
      </c>
      <c r="J303" s="6">
        <f t="shared" si="16"/>
        <v>84.157814044421144</v>
      </c>
      <c r="K303" s="6"/>
      <c r="L303" s="6" t="str">
        <f t="shared" si="17"/>
        <v xml:space="preserve"> </v>
      </c>
      <c r="M303" s="6">
        <v>28891.99662999998</v>
      </c>
    </row>
    <row r="304" spans="1:13" ht="38.25" x14ac:dyDescent="0.2">
      <c r="A304" s="5" t="s">
        <v>602</v>
      </c>
      <c r="B304" s="5" t="s">
        <v>1700</v>
      </c>
      <c r="C304" s="6">
        <v>406.60199999999998</v>
      </c>
      <c r="D304" s="6">
        <v>259.04460999999998</v>
      </c>
      <c r="E304" s="6">
        <f t="shared" si="18"/>
        <v>63.709625137111971</v>
      </c>
      <c r="F304" s="6"/>
      <c r="G304" s="6" t="str">
        <f t="shared" si="19"/>
        <v xml:space="preserve"> </v>
      </c>
      <c r="H304" s="6"/>
      <c r="I304" s="6">
        <v>129.52234999999999</v>
      </c>
      <c r="J304" s="6" t="str">
        <f t="shared" si="16"/>
        <v xml:space="preserve"> </v>
      </c>
      <c r="K304" s="6"/>
      <c r="L304" s="6" t="str">
        <f t="shared" si="17"/>
        <v xml:space="preserve"> </v>
      </c>
      <c r="M304" s="6">
        <v>38.464019999999991</v>
      </c>
    </row>
    <row r="305" spans="1:13" ht="51" x14ac:dyDescent="0.2">
      <c r="A305" s="5" t="s">
        <v>1425</v>
      </c>
      <c r="B305" s="5" t="s">
        <v>1612</v>
      </c>
      <c r="C305" s="6">
        <v>406.60199999999998</v>
      </c>
      <c r="D305" s="6">
        <v>259.04460999999998</v>
      </c>
      <c r="E305" s="6">
        <f t="shared" si="18"/>
        <v>63.709625137111971</v>
      </c>
      <c r="F305" s="6"/>
      <c r="G305" s="6" t="str">
        <f t="shared" si="19"/>
        <v xml:space="preserve"> </v>
      </c>
      <c r="H305" s="6"/>
      <c r="I305" s="6">
        <v>129.52234999999999</v>
      </c>
      <c r="J305" s="6" t="str">
        <f t="shared" si="16"/>
        <v xml:space="preserve"> </v>
      </c>
      <c r="K305" s="6"/>
      <c r="L305" s="6" t="str">
        <f t="shared" si="17"/>
        <v xml:space="preserve"> </v>
      </c>
      <c r="M305" s="6">
        <v>38.464019999999991</v>
      </c>
    </row>
    <row r="306" spans="1:13" ht="51" x14ac:dyDescent="0.2">
      <c r="A306" s="5" t="s">
        <v>95</v>
      </c>
      <c r="B306" s="5" t="s">
        <v>1012</v>
      </c>
      <c r="C306" s="6">
        <v>139.69235</v>
      </c>
      <c r="D306" s="6">
        <v>823.24289999999996</v>
      </c>
      <c r="E306" s="6" t="str">
        <f t="shared" si="18"/>
        <v>свыше 200</v>
      </c>
      <c r="F306" s="6"/>
      <c r="G306" s="6" t="str">
        <f t="shared" si="19"/>
        <v xml:space="preserve"> </v>
      </c>
      <c r="H306" s="6">
        <v>28.05</v>
      </c>
      <c r="I306" s="6">
        <v>411.62141000000003</v>
      </c>
      <c r="J306" s="6" t="str">
        <f t="shared" si="16"/>
        <v>свыше 200</v>
      </c>
      <c r="K306" s="6"/>
      <c r="L306" s="6" t="str">
        <f t="shared" si="17"/>
        <v xml:space="preserve"> </v>
      </c>
      <c r="M306" s="6">
        <v>79.917560000000037</v>
      </c>
    </row>
    <row r="307" spans="1:13" ht="76.5" x14ac:dyDescent="0.2">
      <c r="A307" s="5" t="s">
        <v>53</v>
      </c>
      <c r="B307" s="5" t="s">
        <v>588</v>
      </c>
      <c r="C307" s="6">
        <v>28.05</v>
      </c>
      <c r="D307" s="6"/>
      <c r="E307" s="6" t="str">
        <f t="shared" si="18"/>
        <v/>
      </c>
      <c r="F307" s="6"/>
      <c r="G307" s="6" t="str">
        <f t="shared" si="19"/>
        <v xml:space="preserve"> </v>
      </c>
      <c r="H307" s="6">
        <v>28.05</v>
      </c>
      <c r="I307" s="6"/>
      <c r="J307" s="6" t="str">
        <f t="shared" si="16"/>
        <v/>
      </c>
      <c r="K307" s="6"/>
      <c r="L307" s="6" t="str">
        <f t="shared" si="17"/>
        <v xml:space="preserve"> </v>
      </c>
      <c r="M307" s="6"/>
    </row>
    <row r="308" spans="1:13" ht="63.75" x14ac:dyDescent="0.2">
      <c r="A308" s="5" t="s">
        <v>941</v>
      </c>
      <c r="B308" s="5" t="s">
        <v>1707</v>
      </c>
      <c r="C308" s="6">
        <v>111.64234999999999</v>
      </c>
      <c r="D308" s="6">
        <v>823.24289999999996</v>
      </c>
      <c r="E308" s="6" t="str">
        <f t="shared" si="18"/>
        <v>свыше 200</v>
      </c>
      <c r="F308" s="6"/>
      <c r="G308" s="6" t="str">
        <f t="shared" si="19"/>
        <v xml:space="preserve"> </v>
      </c>
      <c r="H308" s="6"/>
      <c r="I308" s="6">
        <v>411.62141000000003</v>
      </c>
      <c r="J308" s="6" t="str">
        <f t="shared" si="16"/>
        <v xml:space="preserve"> </v>
      </c>
      <c r="K308" s="6"/>
      <c r="L308" s="6" t="str">
        <f t="shared" si="17"/>
        <v xml:space="preserve"> </v>
      </c>
      <c r="M308" s="6">
        <v>79.917560000000037</v>
      </c>
    </row>
    <row r="309" spans="1:13" ht="38.25" x14ac:dyDescent="0.2">
      <c r="A309" s="5" t="s">
        <v>302</v>
      </c>
      <c r="B309" s="5" t="s">
        <v>555</v>
      </c>
      <c r="C309" s="6">
        <v>2825.49676</v>
      </c>
      <c r="D309" s="6">
        <v>2008.39976</v>
      </c>
      <c r="E309" s="6">
        <f t="shared" si="18"/>
        <v>71.081297576855121</v>
      </c>
      <c r="F309" s="6"/>
      <c r="G309" s="6" t="str">
        <f t="shared" si="19"/>
        <v xml:space="preserve"> </v>
      </c>
      <c r="H309" s="6">
        <v>2694.3022999999998</v>
      </c>
      <c r="I309" s="6">
        <v>1754.1175000000001</v>
      </c>
      <c r="J309" s="6">
        <f t="shared" si="16"/>
        <v>65.104702616332261</v>
      </c>
      <c r="K309" s="6"/>
      <c r="L309" s="6" t="str">
        <f t="shared" si="17"/>
        <v xml:space="preserve"> </v>
      </c>
      <c r="M309" s="6">
        <v>159.23899000000006</v>
      </c>
    </row>
    <row r="310" spans="1:13" ht="63.75" x14ac:dyDescent="0.2">
      <c r="A310" s="5" t="s">
        <v>1182</v>
      </c>
      <c r="B310" s="5" t="s">
        <v>1637</v>
      </c>
      <c r="C310" s="6">
        <v>5</v>
      </c>
      <c r="D310" s="6"/>
      <c r="E310" s="6" t="str">
        <f t="shared" si="18"/>
        <v/>
      </c>
      <c r="F310" s="6"/>
      <c r="G310" s="6" t="str">
        <f t="shared" si="19"/>
        <v xml:space="preserve"> </v>
      </c>
      <c r="H310" s="6"/>
      <c r="I310" s="6"/>
      <c r="J310" s="6" t="str">
        <f t="shared" si="16"/>
        <v xml:space="preserve"> </v>
      </c>
      <c r="K310" s="6"/>
      <c r="L310" s="6" t="str">
        <f t="shared" si="17"/>
        <v xml:space="preserve"> </v>
      </c>
      <c r="M310" s="6"/>
    </row>
    <row r="311" spans="1:13" ht="63.75" x14ac:dyDescent="0.2">
      <c r="A311" s="5" t="s">
        <v>1319</v>
      </c>
      <c r="B311" s="5" t="s">
        <v>1137</v>
      </c>
      <c r="C311" s="6">
        <v>2694.3022999999998</v>
      </c>
      <c r="D311" s="6">
        <v>1535.1351999999999</v>
      </c>
      <c r="E311" s="6">
        <f t="shared" si="18"/>
        <v>56.97709570303229</v>
      </c>
      <c r="F311" s="6"/>
      <c r="G311" s="6" t="str">
        <f t="shared" si="19"/>
        <v xml:space="preserve"> </v>
      </c>
      <c r="H311" s="6">
        <v>2694.3022999999998</v>
      </c>
      <c r="I311" s="6">
        <v>1535.1351999999999</v>
      </c>
      <c r="J311" s="6">
        <f t="shared" si="16"/>
        <v>56.97709570303229</v>
      </c>
      <c r="K311" s="6"/>
      <c r="L311" s="6" t="str">
        <f t="shared" si="17"/>
        <v xml:space="preserve"> </v>
      </c>
      <c r="M311" s="6">
        <v>125.47717999999986</v>
      </c>
    </row>
    <row r="312" spans="1:13" ht="51" x14ac:dyDescent="0.2">
      <c r="A312" s="5" t="s">
        <v>412</v>
      </c>
      <c r="B312" s="5" t="s">
        <v>203</v>
      </c>
      <c r="C312" s="6">
        <v>55.894460000000002</v>
      </c>
      <c r="D312" s="6">
        <v>437.96456000000001</v>
      </c>
      <c r="E312" s="6" t="str">
        <f t="shared" si="18"/>
        <v>свыше 200</v>
      </c>
      <c r="F312" s="6"/>
      <c r="G312" s="6" t="str">
        <f t="shared" si="19"/>
        <v xml:space="preserve"> </v>
      </c>
      <c r="H312" s="6"/>
      <c r="I312" s="6">
        <v>218.98230000000001</v>
      </c>
      <c r="J312" s="6" t="str">
        <f t="shared" si="16"/>
        <v xml:space="preserve"> </v>
      </c>
      <c r="K312" s="6"/>
      <c r="L312" s="6" t="str">
        <f t="shared" si="17"/>
        <v xml:space="preserve"> </v>
      </c>
      <c r="M312" s="6">
        <v>33.761809999999997</v>
      </c>
    </row>
    <row r="313" spans="1:13" ht="51" x14ac:dyDescent="0.2">
      <c r="A313" s="5" t="s">
        <v>1282</v>
      </c>
      <c r="B313" s="5" t="s">
        <v>1294</v>
      </c>
      <c r="C313" s="6">
        <v>70.3</v>
      </c>
      <c r="D313" s="6">
        <v>35.299999999999997</v>
      </c>
      <c r="E313" s="6">
        <f t="shared" si="18"/>
        <v>50.213371266002838</v>
      </c>
      <c r="F313" s="6"/>
      <c r="G313" s="6" t="str">
        <f t="shared" si="19"/>
        <v xml:space="preserve"> </v>
      </c>
      <c r="H313" s="6"/>
      <c r="I313" s="6"/>
      <c r="J313" s="6" t="str">
        <f t="shared" si="16"/>
        <v xml:space="preserve"> </v>
      </c>
      <c r="K313" s="6"/>
      <c r="L313" s="6" t="str">
        <f t="shared" si="17"/>
        <v xml:space="preserve"> </v>
      </c>
      <c r="M313" s="6"/>
    </row>
    <row r="314" spans="1:13" ht="38.25" x14ac:dyDescent="0.2">
      <c r="A314" s="5" t="s">
        <v>1562</v>
      </c>
      <c r="B314" s="5" t="s">
        <v>1224</v>
      </c>
      <c r="C314" s="6">
        <v>47.75</v>
      </c>
      <c r="D314" s="6">
        <v>1354.39555</v>
      </c>
      <c r="E314" s="6" t="str">
        <f t="shared" si="18"/>
        <v>свыше 200</v>
      </c>
      <c r="F314" s="6"/>
      <c r="G314" s="6" t="str">
        <f t="shared" si="19"/>
        <v xml:space="preserve"> </v>
      </c>
      <c r="H314" s="6">
        <v>15</v>
      </c>
      <c r="I314" s="6">
        <v>1135.9839999999999</v>
      </c>
      <c r="J314" s="6" t="str">
        <f t="shared" si="16"/>
        <v>свыше 200</v>
      </c>
      <c r="K314" s="6"/>
      <c r="L314" s="6" t="str">
        <f t="shared" si="17"/>
        <v xml:space="preserve"> </v>
      </c>
      <c r="M314" s="6">
        <v>147.11228999999992</v>
      </c>
    </row>
    <row r="315" spans="1:13" ht="76.5" x14ac:dyDescent="0.2">
      <c r="A315" s="5" t="s">
        <v>707</v>
      </c>
      <c r="B315" s="5" t="s">
        <v>50</v>
      </c>
      <c r="C315" s="6">
        <v>20</v>
      </c>
      <c r="D315" s="6"/>
      <c r="E315" s="6" t="str">
        <f t="shared" si="18"/>
        <v/>
      </c>
      <c r="F315" s="6"/>
      <c r="G315" s="6" t="str">
        <f t="shared" si="19"/>
        <v xml:space="preserve"> </v>
      </c>
      <c r="H315" s="6"/>
      <c r="I315" s="6"/>
      <c r="J315" s="6" t="str">
        <f t="shared" si="16"/>
        <v xml:space="preserve"> </v>
      </c>
      <c r="K315" s="6"/>
      <c r="L315" s="6" t="str">
        <f t="shared" si="17"/>
        <v xml:space="preserve"> </v>
      </c>
      <c r="M315" s="6"/>
    </row>
    <row r="316" spans="1:13" ht="63.75" x14ac:dyDescent="0.2">
      <c r="A316" s="5" t="s">
        <v>1520</v>
      </c>
      <c r="B316" s="5" t="s">
        <v>1473</v>
      </c>
      <c r="C316" s="6">
        <v>15</v>
      </c>
      <c r="D316" s="6">
        <v>931.57243000000005</v>
      </c>
      <c r="E316" s="6" t="str">
        <f t="shared" si="18"/>
        <v>свыше 200</v>
      </c>
      <c r="F316" s="6"/>
      <c r="G316" s="6" t="str">
        <f t="shared" si="19"/>
        <v xml:space="preserve"> </v>
      </c>
      <c r="H316" s="6">
        <v>15</v>
      </c>
      <c r="I316" s="6">
        <v>931.57243000000005</v>
      </c>
      <c r="J316" s="6" t="str">
        <f t="shared" si="16"/>
        <v>свыше 200</v>
      </c>
      <c r="K316" s="6"/>
      <c r="L316" s="6" t="str">
        <f t="shared" si="17"/>
        <v xml:space="preserve"> </v>
      </c>
      <c r="M316" s="6">
        <v>122.60000000000002</v>
      </c>
    </row>
    <row r="317" spans="1:13" ht="63.75" x14ac:dyDescent="0.2">
      <c r="A317" s="5" t="s">
        <v>666</v>
      </c>
      <c r="B317" s="5" t="s">
        <v>606</v>
      </c>
      <c r="C317" s="6">
        <v>7.75</v>
      </c>
      <c r="D317" s="6">
        <v>408.82312000000002</v>
      </c>
      <c r="E317" s="6" t="str">
        <f t="shared" si="18"/>
        <v>свыше 200</v>
      </c>
      <c r="F317" s="6"/>
      <c r="G317" s="6" t="str">
        <f t="shared" si="19"/>
        <v xml:space="preserve"> </v>
      </c>
      <c r="H317" s="6"/>
      <c r="I317" s="6">
        <v>204.41157000000001</v>
      </c>
      <c r="J317" s="6" t="str">
        <f t="shared" si="16"/>
        <v xml:space="preserve"> </v>
      </c>
      <c r="K317" s="6"/>
      <c r="L317" s="6" t="str">
        <f t="shared" si="17"/>
        <v xml:space="preserve"> </v>
      </c>
      <c r="M317" s="6">
        <v>24.512290000000007</v>
      </c>
    </row>
    <row r="318" spans="1:13" ht="51" x14ac:dyDescent="0.2">
      <c r="A318" s="5" t="s">
        <v>1491</v>
      </c>
      <c r="B318" s="5" t="s">
        <v>1252</v>
      </c>
      <c r="C318" s="6">
        <v>5</v>
      </c>
      <c r="D318" s="6">
        <v>14</v>
      </c>
      <c r="E318" s="6" t="str">
        <f t="shared" si="18"/>
        <v>свыше 200</v>
      </c>
      <c r="F318" s="6"/>
      <c r="G318" s="6" t="str">
        <f t="shared" si="19"/>
        <v xml:space="preserve"> </v>
      </c>
      <c r="H318" s="6"/>
      <c r="I318" s="6"/>
      <c r="J318" s="6" t="str">
        <f t="shared" si="16"/>
        <v xml:space="preserve"> </v>
      </c>
      <c r="K318" s="6"/>
      <c r="L318" s="6" t="str">
        <f t="shared" si="17"/>
        <v xml:space="preserve"> </v>
      </c>
      <c r="M318" s="6"/>
    </row>
    <row r="319" spans="1:13" ht="38.25" x14ac:dyDescent="0.2">
      <c r="A319" s="5" t="s">
        <v>1090</v>
      </c>
      <c r="B319" s="5" t="s">
        <v>909</v>
      </c>
      <c r="C319" s="6">
        <v>663.49566000000004</v>
      </c>
      <c r="D319" s="6">
        <v>1023.57354</v>
      </c>
      <c r="E319" s="6">
        <f t="shared" si="18"/>
        <v>154.26981692691101</v>
      </c>
      <c r="F319" s="6"/>
      <c r="G319" s="6" t="str">
        <f t="shared" si="19"/>
        <v xml:space="preserve"> </v>
      </c>
      <c r="H319" s="6">
        <v>660.49566000000004</v>
      </c>
      <c r="I319" s="6">
        <v>900.76178000000004</v>
      </c>
      <c r="J319" s="6">
        <f t="shared" si="16"/>
        <v>136.3766387200788</v>
      </c>
      <c r="K319" s="6"/>
      <c r="L319" s="6" t="str">
        <f t="shared" si="17"/>
        <v xml:space="preserve"> </v>
      </c>
      <c r="M319" s="6">
        <v>78.600510000000099</v>
      </c>
    </row>
    <row r="320" spans="1:13" ht="63.75" x14ac:dyDescent="0.2">
      <c r="A320" s="5" t="s">
        <v>1054</v>
      </c>
      <c r="B320" s="5" t="s">
        <v>979</v>
      </c>
      <c r="C320" s="6">
        <v>660.49566000000004</v>
      </c>
      <c r="D320" s="6">
        <v>777.95</v>
      </c>
      <c r="E320" s="6">
        <f t="shared" si="18"/>
        <v>117.78275727050197</v>
      </c>
      <c r="F320" s="6"/>
      <c r="G320" s="6" t="str">
        <f t="shared" si="19"/>
        <v xml:space="preserve"> </v>
      </c>
      <c r="H320" s="6">
        <v>660.49566000000004</v>
      </c>
      <c r="I320" s="6">
        <v>777.95</v>
      </c>
      <c r="J320" s="6">
        <f t="shared" si="16"/>
        <v>117.78275727050197</v>
      </c>
      <c r="K320" s="6"/>
      <c r="L320" s="6" t="str">
        <f t="shared" si="17"/>
        <v xml:space="preserve"> </v>
      </c>
      <c r="M320" s="6">
        <v>73.100000000000023</v>
      </c>
    </row>
    <row r="321" spans="1:13" ht="51" x14ac:dyDescent="0.2">
      <c r="A321" s="5" t="s">
        <v>149</v>
      </c>
      <c r="B321" s="5" t="s">
        <v>390</v>
      </c>
      <c r="C321" s="6">
        <v>3</v>
      </c>
      <c r="D321" s="6">
        <v>245.62353999999999</v>
      </c>
      <c r="E321" s="6" t="str">
        <f t="shared" si="18"/>
        <v>свыше 200</v>
      </c>
      <c r="F321" s="6"/>
      <c r="G321" s="6" t="str">
        <f t="shared" si="19"/>
        <v xml:space="preserve"> </v>
      </c>
      <c r="H321" s="6"/>
      <c r="I321" s="6">
        <v>122.81178</v>
      </c>
      <c r="J321" s="6" t="str">
        <f t="shared" si="16"/>
        <v xml:space="preserve"> </v>
      </c>
      <c r="K321" s="6"/>
      <c r="L321" s="6" t="str">
        <f t="shared" si="17"/>
        <v xml:space="preserve"> </v>
      </c>
      <c r="M321" s="6">
        <v>5.5005100000000056</v>
      </c>
    </row>
    <row r="322" spans="1:13" ht="38.25" x14ac:dyDescent="0.2">
      <c r="A322" s="5" t="s">
        <v>130</v>
      </c>
      <c r="B322" s="5" t="s">
        <v>1263</v>
      </c>
      <c r="C322" s="6">
        <v>31</v>
      </c>
      <c r="D322" s="6">
        <v>0.8</v>
      </c>
      <c r="E322" s="6">
        <f t="shared" si="18"/>
        <v>2.5806451612903225</v>
      </c>
      <c r="F322" s="6"/>
      <c r="G322" s="6" t="str">
        <f t="shared" si="19"/>
        <v xml:space="preserve"> </v>
      </c>
      <c r="H322" s="6">
        <v>31</v>
      </c>
      <c r="I322" s="6">
        <v>0.4</v>
      </c>
      <c r="J322" s="6">
        <f t="shared" si="16"/>
        <v>1.2903225806451613</v>
      </c>
      <c r="K322" s="6"/>
      <c r="L322" s="6" t="str">
        <f t="shared" si="17"/>
        <v xml:space="preserve"> </v>
      </c>
      <c r="M322" s="6"/>
    </row>
    <row r="323" spans="1:13" ht="63.75" x14ac:dyDescent="0.2">
      <c r="A323" s="5" t="s">
        <v>90</v>
      </c>
      <c r="B323" s="5" t="s">
        <v>1139</v>
      </c>
      <c r="C323" s="6">
        <v>31</v>
      </c>
      <c r="D323" s="6"/>
      <c r="E323" s="6" t="str">
        <f t="shared" si="18"/>
        <v/>
      </c>
      <c r="F323" s="6"/>
      <c r="G323" s="6" t="str">
        <f t="shared" si="19"/>
        <v xml:space="preserve"> </v>
      </c>
      <c r="H323" s="6">
        <v>31</v>
      </c>
      <c r="I323" s="6"/>
      <c r="J323" s="6" t="str">
        <f t="shared" si="16"/>
        <v/>
      </c>
      <c r="K323" s="6"/>
      <c r="L323" s="6" t="str">
        <f t="shared" si="17"/>
        <v xml:space="preserve"> </v>
      </c>
      <c r="M323" s="6"/>
    </row>
    <row r="324" spans="1:13" ht="63.75" x14ac:dyDescent="0.2">
      <c r="A324" s="5" t="s">
        <v>973</v>
      </c>
      <c r="B324" s="5" t="s">
        <v>322</v>
      </c>
      <c r="C324" s="6"/>
      <c r="D324" s="6">
        <v>0.8</v>
      </c>
      <c r="E324" s="6" t="str">
        <f t="shared" si="18"/>
        <v xml:space="preserve"> </v>
      </c>
      <c r="F324" s="6"/>
      <c r="G324" s="6" t="str">
        <f t="shared" si="19"/>
        <v xml:space="preserve"> </v>
      </c>
      <c r="H324" s="6"/>
      <c r="I324" s="6">
        <v>0.4</v>
      </c>
      <c r="J324" s="6" t="str">
        <f t="shared" ref="J324:J376" si="20">IF(H324=0," ",IF(I324/H324*100&gt;200,"свыше 200",IF(I324/H324&gt;0,I324/H324*100,"")))</f>
        <v xml:space="preserve"> </v>
      </c>
      <c r="K324" s="6"/>
      <c r="L324" s="6" t="str">
        <f t="shared" ref="L324:L376" si="21">IF(K324=0," ",IF(I324/K324*100&gt;200,"свыше 200",IF(I324/K324&gt;0,I324/K324*100,"")))</f>
        <v xml:space="preserve"> </v>
      </c>
      <c r="M324" s="6"/>
    </row>
    <row r="325" spans="1:13" ht="38.25" x14ac:dyDescent="0.2">
      <c r="A325" s="5" t="s">
        <v>1389</v>
      </c>
      <c r="B325" s="5" t="s">
        <v>734</v>
      </c>
      <c r="C325" s="6">
        <v>7.3</v>
      </c>
      <c r="D325" s="6">
        <v>59.6</v>
      </c>
      <c r="E325" s="6" t="str">
        <f t="shared" si="18"/>
        <v>свыше 200</v>
      </c>
      <c r="F325" s="6"/>
      <c r="G325" s="6" t="str">
        <f t="shared" si="19"/>
        <v xml:space="preserve"> </v>
      </c>
      <c r="H325" s="6"/>
      <c r="I325" s="6">
        <v>29.8</v>
      </c>
      <c r="J325" s="6" t="str">
        <f t="shared" si="20"/>
        <v xml:space="preserve"> </v>
      </c>
      <c r="K325" s="6"/>
      <c r="L325" s="6" t="str">
        <f t="shared" si="21"/>
        <v xml:space="preserve"> </v>
      </c>
      <c r="M325" s="6">
        <v>27.5</v>
      </c>
    </row>
    <row r="326" spans="1:13" ht="51" x14ac:dyDescent="0.2">
      <c r="A326" s="5" t="s">
        <v>450</v>
      </c>
      <c r="B326" s="5" t="s">
        <v>1170</v>
      </c>
      <c r="C326" s="6">
        <v>7.3</v>
      </c>
      <c r="D326" s="6">
        <v>59.6</v>
      </c>
      <c r="E326" s="6" t="str">
        <f t="shared" si="18"/>
        <v>свыше 200</v>
      </c>
      <c r="F326" s="6"/>
      <c r="G326" s="6" t="str">
        <f t="shared" si="19"/>
        <v xml:space="preserve"> </v>
      </c>
      <c r="H326" s="6"/>
      <c r="I326" s="6">
        <v>29.8</v>
      </c>
      <c r="J326" s="6" t="str">
        <f t="shared" si="20"/>
        <v xml:space="preserve"> </v>
      </c>
      <c r="K326" s="6"/>
      <c r="L326" s="6" t="str">
        <f t="shared" si="21"/>
        <v xml:space="preserve"> </v>
      </c>
      <c r="M326" s="6">
        <v>27.5</v>
      </c>
    </row>
    <row r="327" spans="1:13" ht="38.25" x14ac:dyDescent="0.2">
      <c r="A327" s="5" t="s">
        <v>1586</v>
      </c>
      <c r="B327" s="5" t="s">
        <v>1076</v>
      </c>
      <c r="C327" s="6">
        <v>190993.01500000001</v>
      </c>
      <c r="D327" s="6">
        <v>155164.67639000001</v>
      </c>
      <c r="E327" s="6">
        <f t="shared" ref="E327:E390" si="22">IF(C327=0," ",IF(D327/C327*100&gt;200,"свыше 200",IF(D327/C327&gt;0,D327/C327*100,"")))</f>
        <v>81.24102150541998</v>
      </c>
      <c r="F327" s="6"/>
      <c r="G327" s="6" t="str">
        <f t="shared" ref="G327:G390" si="23">IF(F327=0," ",IF(D327/F327*100&gt;200,"свыше 200",IF(D327/F327&gt;0,D327/F327*100,"")))</f>
        <v xml:space="preserve"> </v>
      </c>
      <c r="H327" s="6">
        <v>190808.565</v>
      </c>
      <c r="I327" s="6">
        <v>155164.67639000001</v>
      </c>
      <c r="J327" s="6">
        <f t="shared" si="20"/>
        <v>81.319555225416636</v>
      </c>
      <c r="K327" s="6"/>
      <c r="L327" s="6" t="str">
        <f t="shared" si="21"/>
        <v xml:space="preserve"> </v>
      </c>
      <c r="M327" s="6">
        <v>26269.377740000011</v>
      </c>
    </row>
    <row r="328" spans="1:13" ht="63.75" x14ac:dyDescent="0.2">
      <c r="A328" s="5" t="s">
        <v>743</v>
      </c>
      <c r="B328" s="5" t="s">
        <v>1625</v>
      </c>
      <c r="C328" s="6">
        <v>190808.565</v>
      </c>
      <c r="D328" s="6">
        <v>144754.71481</v>
      </c>
      <c r="E328" s="6">
        <f t="shared" si="22"/>
        <v>75.863845425387495</v>
      </c>
      <c r="F328" s="6"/>
      <c r="G328" s="6" t="str">
        <f t="shared" si="23"/>
        <v xml:space="preserve"> </v>
      </c>
      <c r="H328" s="6">
        <v>190808.565</v>
      </c>
      <c r="I328" s="6">
        <v>144754.71481</v>
      </c>
      <c r="J328" s="6">
        <f t="shared" si="20"/>
        <v>75.863845425387495</v>
      </c>
      <c r="K328" s="6"/>
      <c r="L328" s="6" t="str">
        <f t="shared" si="21"/>
        <v xml:space="preserve"> </v>
      </c>
      <c r="M328" s="6">
        <v>24108.316160000002</v>
      </c>
    </row>
    <row r="329" spans="1:13" ht="63.75" x14ac:dyDescent="0.2">
      <c r="A329" s="5" t="s">
        <v>873</v>
      </c>
      <c r="B329" s="5" t="s">
        <v>494</v>
      </c>
      <c r="C329" s="6"/>
      <c r="D329" s="6">
        <v>2.1</v>
      </c>
      <c r="E329" s="6" t="str">
        <f t="shared" si="22"/>
        <v xml:space="preserve"> </v>
      </c>
      <c r="F329" s="6"/>
      <c r="G329" s="6" t="str">
        <f t="shared" si="23"/>
        <v xml:space="preserve"> </v>
      </c>
      <c r="H329" s="6"/>
      <c r="I329" s="6">
        <v>2.1</v>
      </c>
      <c r="J329" s="6" t="str">
        <f t="shared" si="20"/>
        <v xml:space="preserve"> </v>
      </c>
      <c r="K329" s="6"/>
      <c r="L329" s="6" t="str">
        <f t="shared" si="21"/>
        <v xml:space="preserve"> </v>
      </c>
      <c r="M329" s="6">
        <v>1.6</v>
      </c>
    </row>
    <row r="330" spans="1:13" ht="51" x14ac:dyDescent="0.2">
      <c r="A330" s="5" t="s">
        <v>1670</v>
      </c>
      <c r="B330" s="5" t="s">
        <v>1038</v>
      </c>
      <c r="C330" s="6">
        <v>184.45</v>
      </c>
      <c r="D330" s="6">
        <v>10407.861580000001</v>
      </c>
      <c r="E330" s="6" t="str">
        <f t="shared" si="22"/>
        <v>свыше 200</v>
      </c>
      <c r="F330" s="6"/>
      <c r="G330" s="6" t="str">
        <f t="shared" si="23"/>
        <v xml:space="preserve"> </v>
      </c>
      <c r="H330" s="6"/>
      <c r="I330" s="6">
        <v>10407.861580000001</v>
      </c>
      <c r="J330" s="6" t="str">
        <f t="shared" si="20"/>
        <v xml:space="preserve"> </v>
      </c>
      <c r="K330" s="6"/>
      <c r="L330" s="6" t="str">
        <f t="shared" si="21"/>
        <v xml:space="preserve"> </v>
      </c>
      <c r="M330" s="6">
        <v>2159.461580000001</v>
      </c>
    </row>
    <row r="331" spans="1:13" ht="38.25" x14ac:dyDescent="0.2">
      <c r="A331" s="5" t="s">
        <v>1112</v>
      </c>
      <c r="B331" s="5" t="s">
        <v>609</v>
      </c>
      <c r="C331" s="6">
        <v>3</v>
      </c>
      <c r="D331" s="6">
        <v>69.5</v>
      </c>
      <c r="E331" s="6" t="str">
        <f t="shared" si="22"/>
        <v>свыше 200</v>
      </c>
      <c r="F331" s="6"/>
      <c r="G331" s="6" t="str">
        <f t="shared" si="23"/>
        <v xml:space="preserve"> </v>
      </c>
      <c r="H331" s="6"/>
      <c r="I331" s="6">
        <v>34.75</v>
      </c>
      <c r="J331" s="6" t="str">
        <f t="shared" si="20"/>
        <v xml:space="preserve"> </v>
      </c>
      <c r="K331" s="6"/>
      <c r="L331" s="6" t="str">
        <f t="shared" si="21"/>
        <v xml:space="preserve"> </v>
      </c>
      <c r="M331" s="6">
        <v>3.25</v>
      </c>
    </row>
    <row r="332" spans="1:13" ht="51" x14ac:dyDescent="0.2">
      <c r="A332" s="5" t="s">
        <v>182</v>
      </c>
      <c r="B332" s="5" t="s">
        <v>1715</v>
      </c>
      <c r="C332" s="6">
        <v>3</v>
      </c>
      <c r="D332" s="6">
        <v>69.5</v>
      </c>
      <c r="E332" s="6" t="str">
        <f t="shared" si="22"/>
        <v>свыше 200</v>
      </c>
      <c r="F332" s="6"/>
      <c r="G332" s="6" t="str">
        <f t="shared" si="23"/>
        <v xml:space="preserve"> </v>
      </c>
      <c r="H332" s="6"/>
      <c r="I332" s="6">
        <v>34.75</v>
      </c>
      <c r="J332" s="6" t="str">
        <f t="shared" si="20"/>
        <v xml:space="preserve"> </v>
      </c>
      <c r="K332" s="6"/>
      <c r="L332" s="6" t="str">
        <f t="shared" si="21"/>
        <v xml:space="preserve"> </v>
      </c>
      <c r="M332" s="6">
        <v>3.25</v>
      </c>
    </row>
    <row r="333" spans="1:13" ht="51" x14ac:dyDescent="0.2">
      <c r="A333" s="5" t="s">
        <v>628</v>
      </c>
      <c r="B333" s="5" t="s">
        <v>789</v>
      </c>
      <c r="C333" s="6">
        <v>2026.95</v>
      </c>
      <c r="D333" s="6">
        <v>2966.8480399999999</v>
      </c>
      <c r="E333" s="6">
        <f t="shared" si="22"/>
        <v>146.37006536915069</v>
      </c>
      <c r="F333" s="6"/>
      <c r="G333" s="6" t="str">
        <f t="shared" si="23"/>
        <v xml:space="preserve"> </v>
      </c>
      <c r="H333" s="6">
        <v>1980</v>
      </c>
      <c r="I333" s="6">
        <v>2641.9240100000002</v>
      </c>
      <c r="J333" s="6">
        <f t="shared" si="20"/>
        <v>133.43050555555556</v>
      </c>
      <c r="K333" s="6"/>
      <c r="L333" s="6" t="str">
        <f t="shared" si="21"/>
        <v xml:space="preserve"> </v>
      </c>
      <c r="M333" s="6">
        <v>1208.0357000000001</v>
      </c>
    </row>
    <row r="334" spans="1:13" ht="76.5" x14ac:dyDescent="0.2">
      <c r="A334" s="5" t="s">
        <v>577</v>
      </c>
      <c r="B334" s="5" t="s">
        <v>1070</v>
      </c>
      <c r="C334" s="6">
        <v>2008</v>
      </c>
      <c r="D334" s="6">
        <v>2317</v>
      </c>
      <c r="E334" s="6">
        <f t="shared" si="22"/>
        <v>115.38844621513944</v>
      </c>
      <c r="F334" s="6"/>
      <c r="G334" s="6" t="str">
        <f t="shared" si="23"/>
        <v xml:space="preserve"> </v>
      </c>
      <c r="H334" s="6">
        <v>1980</v>
      </c>
      <c r="I334" s="6">
        <v>2317</v>
      </c>
      <c r="J334" s="6">
        <f t="shared" si="20"/>
        <v>117.02020202020202</v>
      </c>
      <c r="K334" s="6"/>
      <c r="L334" s="6" t="str">
        <f t="shared" si="21"/>
        <v xml:space="preserve"> </v>
      </c>
      <c r="M334" s="6">
        <v>1125</v>
      </c>
    </row>
    <row r="335" spans="1:13" ht="63.75" x14ac:dyDescent="0.2">
      <c r="A335" s="5" t="s">
        <v>1436</v>
      </c>
      <c r="B335" s="5" t="s">
        <v>969</v>
      </c>
      <c r="C335" s="6">
        <v>18.95</v>
      </c>
      <c r="D335" s="6">
        <v>649.84803999999997</v>
      </c>
      <c r="E335" s="6" t="str">
        <f t="shared" si="22"/>
        <v>свыше 200</v>
      </c>
      <c r="F335" s="6"/>
      <c r="G335" s="6" t="str">
        <f t="shared" si="23"/>
        <v xml:space="preserve"> </v>
      </c>
      <c r="H335" s="6"/>
      <c r="I335" s="6">
        <v>324.92401000000001</v>
      </c>
      <c r="J335" s="6" t="str">
        <f t="shared" si="20"/>
        <v xml:space="preserve"> </v>
      </c>
      <c r="K335" s="6"/>
      <c r="L335" s="6" t="str">
        <f t="shared" si="21"/>
        <v xml:space="preserve"> </v>
      </c>
      <c r="M335" s="6">
        <v>83.03570000000002</v>
      </c>
    </row>
    <row r="336" spans="1:13" ht="51" x14ac:dyDescent="0.2">
      <c r="A336" s="5" t="s">
        <v>862</v>
      </c>
      <c r="B336" s="5" t="s">
        <v>803</v>
      </c>
      <c r="C336" s="6">
        <v>337.24074999999999</v>
      </c>
      <c r="D336" s="6">
        <v>676.08986000000004</v>
      </c>
      <c r="E336" s="6" t="str">
        <f t="shared" si="22"/>
        <v>свыше 200</v>
      </c>
      <c r="F336" s="6"/>
      <c r="G336" s="6" t="str">
        <f t="shared" si="23"/>
        <v xml:space="preserve"> </v>
      </c>
      <c r="H336" s="6">
        <v>327.94074999999998</v>
      </c>
      <c r="I336" s="6">
        <v>475.75171</v>
      </c>
      <c r="J336" s="6">
        <f t="shared" si="20"/>
        <v>145.07245897315292</v>
      </c>
      <c r="K336" s="6"/>
      <c r="L336" s="6" t="str">
        <f t="shared" si="21"/>
        <v xml:space="preserve"> </v>
      </c>
      <c r="M336" s="6">
        <v>176.62657000000002</v>
      </c>
    </row>
    <row r="337" spans="1:13" ht="89.25" x14ac:dyDescent="0.2">
      <c r="A337" s="5" t="s">
        <v>834</v>
      </c>
      <c r="B337" s="5" t="s">
        <v>444</v>
      </c>
      <c r="C337" s="6">
        <v>327.94074999999998</v>
      </c>
      <c r="D337" s="6">
        <v>275.41358000000002</v>
      </c>
      <c r="E337" s="6">
        <f t="shared" si="22"/>
        <v>83.982725538073581</v>
      </c>
      <c r="F337" s="6"/>
      <c r="G337" s="6" t="str">
        <f t="shared" si="23"/>
        <v xml:space="preserve"> </v>
      </c>
      <c r="H337" s="6">
        <v>327.94074999999998</v>
      </c>
      <c r="I337" s="6">
        <v>275.41358000000002</v>
      </c>
      <c r="J337" s="6">
        <f t="shared" si="20"/>
        <v>83.982725538073581</v>
      </c>
      <c r="K337" s="6"/>
      <c r="L337" s="6" t="str">
        <f t="shared" si="21"/>
        <v xml:space="preserve"> </v>
      </c>
      <c r="M337" s="6">
        <v>116.97912000000002</v>
      </c>
    </row>
    <row r="338" spans="1:13" ht="76.5" x14ac:dyDescent="0.2">
      <c r="A338" s="5" t="s">
        <v>963</v>
      </c>
      <c r="B338" s="5" t="s">
        <v>1199</v>
      </c>
      <c r="C338" s="6">
        <v>9.3000000000000007</v>
      </c>
      <c r="D338" s="6">
        <v>400.67628000000002</v>
      </c>
      <c r="E338" s="6" t="str">
        <f t="shared" si="22"/>
        <v>свыше 200</v>
      </c>
      <c r="F338" s="6"/>
      <c r="G338" s="6" t="str">
        <f t="shared" si="23"/>
        <v xml:space="preserve"> </v>
      </c>
      <c r="H338" s="6"/>
      <c r="I338" s="6">
        <v>200.33813000000001</v>
      </c>
      <c r="J338" s="6" t="str">
        <f t="shared" si="20"/>
        <v xml:space="preserve"> </v>
      </c>
      <c r="K338" s="6"/>
      <c r="L338" s="6" t="str">
        <f t="shared" si="21"/>
        <v xml:space="preserve"> </v>
      </c>
      <c r="M338" s="6">
        <v>59.647450000000021</v>
      </c>
    </row>
    <row r="339" spans="1:13" ht="38.25" x14ac:dyDescent="0.2">
      <c r="A339" s="5" t="s">
        <v>321</v>
      </c>
      <c r="B339" s="5" t="s">
        <v>913</v>
      </c>
      <c r="C339" s="6"/>
      <c r="D339" s="6">
        <v>4</v>
      </c>
      <c r="E339" s="6" t="str">
        <f t="shared" si="22"/>
        <v xml:space="preserve"> </v>
      </c>
      <c r="F339" s="6"/>
      <c r="G339" s="6" t="str">
        <f t="shared" si="23"/>
        <v xml:space="preserve"> </v>
      </c>
      <c r="H339" s="6"/>
      <c r="I339" s="6">
        <v>2</v>
      </c>
      <c r="J339" s="6" t="str">
        <f t="shared" si="20"/>
        <v xml:space="preserve"> </v>
      </c>
      <c r="K339" s="6"/>
      <c r="L339" s="6" t="str">
        <f t="shared" si="21"/>
        <v xml:space="preserve"> </v>
      </c>
      <c r="M339" s="6"/>
    </row>
    <row r="340" spans="1:13" ht="63.75" x14ac:dyDescent="0.2">
      <c r="A340" s="5" t="s">
        <v>1156</v>
      </c>
      <c r="B340" s="5" t="s">
        <v>47</v>
      </c>
      <c r="C340" s="6"/>
      <c r="D340" s="6">
        <v>4</v>
      </c>
      <c r="E340" s="6" t="str">
        <f t="shared" si="22"/>
        <v xml:space="preserve"> </v>
      </c>
      <c r="F340" s="6"/>
      <c r="G340" s="6" t="str">
        <f t="shared" si="23"/>
        <v xml:space="preserve"> </v>
      </c>
      <c r="H340" s="6"/>
      <c r="I340" s="6">
        <v>2</v>
      </c>
      <c r="J340" s="6" t="str">
        <f t="shared" si="20"/>
        <v xml:space="preserve"> </v>
      </c>
      <c r="K340" s="6"/>
      <c r="L340" s="6" t="str">
        <f t="shared" si="21"/>
        <v xml:space="preserve"> </v>
      </c>
      <c r="M340" s="6"/>
    </row>
    <row r="341" spans="1:13" ht="38.25" x14ac:dyDescent="0.2">
      <c r="A341" s="5" t="s">
        <v>1574</v>
      </c>
      <c r="B341" s="5" t="s">
        <v>1617</v>
      </c>
      <c r="C341" s="6">
        <v>0.75</v>
      </c>
      <c r="D341" s="6">
        <v>94.184399999999997</v>
      </c>
      <c r="E341" s="6" t="str">
        <f t="shared" si="22"/>
        <v>свыше 200</v>
      </c>
      <c r="F341" s="6"/>
      <c r="G341" s="6" t="str">
        <f t="shared" si="23"/>
        <v xml:space="preserve"> </v>
      </c>
      <c r="H341" s="6"/>
      <c r="I341" s="6">
        <v>47.092199999999998</v>
      </c>
      <c r="J341" s="6" t="str">
        <f t="shared" si="20"/>
        <v xml:space="preserve"> </v>
      </c>
      <c r="K341" s="6"/>
      <c r="L341" s="6" t="str">
        <f t="shared" si="21"/>
        <v xml:space="preserve"> </v>
      </c>
      <c r="M341" s="6">
        <v>8.5250699999999995</v>
      </c>
    </row>
    <row r="342" spans="1:13" ht="51" x14ac:dyDescent="0.2">
      <c r="A342" s="5" t="s">
        <v>685</v>
      </c>
      <c r="B342" s="5" t="s">
        <v>1708</v>
      </c>
      <c r="C342" s="6">
        <v>0.75</v>
      </c>
      <c r="D342" s="6">
        <v>94.184399999999997</v>
      </c>
      <c r="E342" s="6" t="str">
        <f t="shared" si="22"/>
        <v>свыше 200</v>
      </c>
      <c r="F342" s="6"/>
      <c r="G342" s="6" t="str">
        <f t="shared" si="23"/>
        <v xml:space="preserve"> </v>
      </c>
      <c r="H342" s="6"/>
      <c r="I342" s="6">
        <v>47.092199999999998</v>
      </c>
      <c r="J342" s="6" t="str">
        <f t="shared" si="20"/>
        <v xml:space="preserve"> </v>
      </c>
      <c r="K342" s="6"/>
      <c r="L342" s="6" t="str">
        <f t="shared" si="21"/>
        <v xml:space="preserve"> </v>
      </c>
      <c r="M342" s="6">
        <v>8.5250699999999995</v>
      </c>
    </row>
    <row r="343" spans="1:13" ht="63.75" x14ac:dyDescent="0.2">
      <c r="A343" s="5" t="s">
        <v>69</v>
      </c>
      <c r="B343" s="5" t="s">
        <v>1484</v>
      </c>
      <c r="C343" s="6">
        <v>2</v>
      </c>
      <c r="D343" s="6">
        <v>54</v>
      </c>
      <c r="E343" s="6" t="str">
        <f t="shared" si="22"/>
        <v>свыше 200</v>
      </c>
      <c r="F343" s="6"/>
      <c r="G343" s="6" t="str">
        <f t="shared" si="23"/>
        <v xml:space="preserve"> </v>
      </c>
      <c r="H343" s="6"/>
      <c r="I343" s="6">
        <v>27</v>
      </c>
      <c r="J343" s="6" t="str">
        <f t="shared" si="20"/>
        <v xml:space="preserve"> </v>
      </c>
      <c r="K343" s="6"/>
      <c r="L343" s="6" t="str">
        <f t="shared" si="21"/>
        <v xml:space="preserve"> </v>
      </c>
      <c r="M343" s="6"/>
    </row>
    <row r="344" spans="1:13" ht="76.5" x14ac:dyDescent="0.2">
      <c r="A344" s="5" t="s">
        <v>925</v>
      </c>
      <c r="B344" s="5" t="s">
        <v>728</v>
      </c>
      <c r="C344" s="6">
        <v>2</v>
      </c>
      <c r="D344" s="6">
        <v>54</v>
      </c>
      <c r="E344" s="6" t="str">
        <f t="shared" si="22"/>
        <v>свыше 200</v>
      </c>
      <c r="F344" s="6"/>
      <c r="G344" s="6" t="str">
        <f t="shared" si="23"/>
        <v xml:space="preserve"> </v>
      </c>
      <c r="H344" s="6"/>
      <c r="I344" s="6">
        <v>27</v>
      </c>
      <c r="J344" s="6" t="str">
        <f t="shared" si="20"/>
        <v xml:space="preserve"> </v>
      </c>
      <c r="K344" s="6"/>
      <c r="L344" s="6" t="str">
        <f t="shared" si="21"/>
        <v xml:space="preserve"> </v>
      </c>
      <c r="M344" s="6"/>
    </row>
    <row r="345" spans="1:13" ht="38.25" x14ac:dyDescent="0.2">
      <c r="A345" s="5" t="s">
        <v>1333</v>
      </c>
      <c r="B345" s="5" t="s">
        <v>1544</v>
      </c>
      <c r="C345" s="6">
        <v>543.94000000000005</v>
      </c>
      <c r="D345" s="6">
        <v>3073.2612899999999</v>
      </c>
      <c r="E345" s="6" t="str">
        <f t="shared" si="22"/>
        <v>свыше 200</v>
      </c>
      <c r="F345" s="6"/>
      <c r="G345" s="6" t="str">
        <f t="shared" si="23"/>
        <v xml:space="preserve"> </v>
      </c>
      <c r="H345" s="6">
        <v>176.5</v>
      </c>
      <c r="I345" s="6">
        <v>1567.49883</v>
      </c>
      <c r="J345" s="6" t="str">
        <f t="shared" si="20"/>
        <v>свыше 200</v>
      </c>
      <c r="K345" s="6"/>
      <c r="L345" s="6" t="str">
        <f t="shared" si="21"/>
        <v xml:space="preserve"> </v>
      </c>
      <c r="M345" s="6">
        <v>334.77252999999996</v>
      </c>
    </row>
    <row r="346" spans="1:13" ht="63.75" x14ac:dyDescent="0.2">
      <c r="A346" s="5" t="s">
        <v>1296</v>
      </c>
      <c r="B346" s="5" t="s">
        <v>1664</v>
      </c>
      <c r="C346" s="6">
        <v>176.5</v>
      </c>
      <c r="D346" s="6">
        <v>85.308629999999994</v>
      </c>
      <c r="E346" s="6">
        <f t="shared" si="22"/>
        <v>48.333501416430593</v>
      </c>
      <c r="F346" s="6"/>
      <c r="G346" s="6" t="str">
        <f t="shared" si="23"/>
        <v xml:space="preserve"> </v>
      </c>
      <c r="H346" s="6">
        <v>176.5</v>
      </c>
      <c r="I346" s="6">
        <v>85.308629999999994</v>
      </c>
      <c r="J346" s="6">
        <f t="shared" si="20"/>
        <v>48.333501416430593</v>
      </c>
      <c r="K346" s="6"/>
      <c r="L346" s="6" t="str">
        <f t="shared" si="21"/>
        <v xml:space="preserve"> </v>
      </c>
      <c r="M346" s="6">
        <v>12.799999999999997</v>
      </c>
    </row>
    <row r="347" spans="1:13" ht="51" x14ac:dyDescent="0.2">
      <c r="A347" s="5" t="s">
        <v>387</v>
      </c>
      <c r="B347" s="5" t="s">
        <v>343</v>
      </c>
      <c r="C347" s="6">
        <v>350.44</v>
      </c>
      <c r="D347" s="6">
        <v>2964.3804300000002</v>
      </c>
      <c r="E347" s="6" t="str">
        <f t="shared" si="22"/>
        <v>свыше 200</v>
      </c>
      <c r="F347" s="6"/>
      <c r="G347" s="6" t="str">
        <f t="shared" si="23"/>
        <v xml:space="preserve"> </v>
      </c>
      <c r="H347" s="6"/>
      <c r="I347" s="6">
        <v>1482.1902</v>
      </c>
      <c r="J347" s="6" t="str">
        <f t="shared" si="20"/>
        <v xml:space="preserve"> </v>
      </c>
      <c r="K347" s="6"/>
      <c r="L347" s="6" t="str">
        <f t="shared" si="21"/>
        <v xml:space="preserve"> </v>
      </c>
      <c r="M347" s="6">
        <v>321.97253000000001</v>
      </c>
    </row>
    <row r="348" spans="1:13" ht="51" x14ac:dyDescent="0.2">
      <c r="A348" s="5" t="s">
        <v>1249</v>
      </c>
      <c r="B348" s="5" t="s">
        <v>1633</v>
      </c>
      <c r="C348" s="6">
        <v>17</v>
      </c>
      <c r="D348" s="6">
        <v>23.572230000000001</v>
      </c>
      <c r="E348" s="6">
        <f t="shared" si="22"/>
        <v>138.66017647058823</v>
      </c>
      <c r="F348" s="6"/>
      <c r="G348" s="6" t="str">
        <f t="shared" si="23"/>
        <v xml:space="preserve"> </v>
      </c>
      <c r="H348" s="6"/>
      <c r="I348" s="6"/>
      <c r="J348" s="6" t="str">
        <f t="shared" si="20"/>
        <v xml:space="preserve"> </v>
      </c>
      <c r="K348" s="6"/>
      <c r="L348" s="6" t="str">
        <f t="shared" si="21"/>
        <v xml:space="preserve"> </v>
      </c>
      <c r="M348" s="6"/>
    </row>
    <row r="349" spans="1:13" ht="51" x14ac:dyDescent="0.2">
      <c r="A349" s="5" t="s">
        <v>358</v>
      </c>
      <c r="B349" s="5" t="s">
        <v>1477</v>
      </c>
      <c r="C349" s="6">
        <v>290.75301000000002</v>
      </c>
      <c r="D349" s="6">
        <v>2467.8232200000002</v>
      </c>
      <c r="E349" s="6" t="str">
        <f t="shared" si="22"/>
        <v>свыше 200</v>
      </c>
      <c r="F349" s="6"/>
      <c r="G349" s="6" t="str">
        <f t="shared" si="23"/>
        <v xml:space="preserve"> </v>
      </c>
      <c r="H349" s="6"/>
      <c r="I349" s="6">
        <v>1233.91165</v>
      </c>
      <c r="J349" s="6" t="str">
        <f t="shared" si="20"/>
        <v xml:space="preserve"> </v>
      </c>
      <c r="K349" s="6"/>
      <c r="L349" s="6" t="str">
        <f t="shared" si="21"/>
        <v xml:space="preserve"> </v>
      </c>
      <c r="M349" s="6">
        <v>360.57565</v>
      </c>
    </row>
    <row r="350" spans="1:13" ht="63.75" x14ac:dyDescent="0.2">
      <c r="A350" s="5" t="s">
        <v>1196</v>
      </c>
      <c r="B350" s="5" t="s">
        <v>1067</v>
      </c>
      <c r="C350" s="6">
        <v>290.75301000000002</v>
      </c>
      <c r="D350" s="6">
        <v>2467.8232200000002</v>
      </c>
      <c r="E350" s="6" t="str">
        <f t="shared" si="22"/>
        <v>свыше 200</v>
      </c>
      <c r="F350" s="6"/>
      <c r="G350" s="6" t="str">
        <f t="shared" si="23"/>
        <v xml:space="preserve"> </v>
      </c>
      <c r="H350" s="6"/>
      <c r="I350" s="6">
        <v>1233.91165</v>
      </c>
      <c r="J350" s="6" t="str">
        <f t="shared" si="20"/>
        <v xml:space="preserve"> </v>
      </c>
      <c r="K350" s="6"/>
      <c r="L350" s="6" t="str">
        <f t="shared" si="21"/>
        <v xml:space="preserve"> </v>
      </c>
      <c r="M350" s="6">
        <v>360.57565</v>
      </c>
    </row>
    <row r="351" spans="1:13" ht="76.5" x14ac:dyDescent="0.2">
      <c r="A351" s="5" t="s">
        <v>1077</v>
      </c>
      <c r="B351" s="5" t="s">
        <v>618</v>
      </c>
      <c r="C351" s="6"/>
      <c r="D351" s="6">
        <v>10</v>
      </c>
      <c r="E351" s="6" t="str">
        <f t="shared" si="22"/>
        <v xml:space="preserve"> </v>
      </c>
      <c r="F351" s="6"/>
      <c r="G351" s="6" t="str">
        <f t="shared" si="23"/>
        <v xml:space="preserve"> </v>
      </c>
      <c r="H351" s="6"/>
      <c r="I351" s="6">
        <v>10</v>
      </c>
      <c r="J351" s="6" t="str">
        <f t="shared" si="20"/>
        <v xml:space="preserve"> </v>
      </c>
      <c r="K351" s="6"/>
      <c r="L351" s="6" t="str">
        <f t="shared" si="21"/>
        <v xml:space="preserve"> </v>
      </c>
      <c r="M351" s="6"/>
    </row>
    <row r="352" spans="1:13" ht="102" x14ac:dyDescent="0.2">
      <c r="A352" s="5" t="s">
        <v>863</v>
      </c>
      <c r="B352" s="5" t="s">
        <v>549</v>
      </c>
      <c r="C352" s="6"/>
      <c r="D352" s="6">
        <v>10</v>
      </c>
      <c r="E352" s="6" t="str">
        <f t="shared" si="22"/>
        <v xml:space="preserve"> </v>
      </c>
      <c r="F352" s="6"/>
      <c r="G352" s="6" t="str">
        <f t="shared" si="23"/>
        <v xml:space="preserve"> </v>
      </c>
      <c r="H352" s="6"/>
      <c r="I352" s="6">
        <v>10</v>
      </c>
      <c r="J352" s="6" t="str">
        <f t="shared" si="20"/>
        <v xml:space="preserve"> </v>
      </c>
      <c r="K352" s="6"/>
      <c r="L352" s="6" t="str">
        <f t="shared" si="21"/>
        <v xml:space="preserve"> </v>
      </c>
      <c r="M352" s="6"/>
    </row>
    <row r="353" spans="1:13" ht="25.5" x14ac:dyDescent="0.2">
      <c r="A353" s="5" t="s">
        <v>1575</v>
      </c>
      <c r="B353" s="5" t="s">
        <v>605</v>
      </c>
      <c r="C353" s="6">
        <v>1220</v>
      </c>
      <c r="D353" s="6">
        <v>281.93067000000002</v>
      </c>
      <c r="E353" s="6">
        <f t="shared" si="22"/>
        <v>23.109071311475411</v>
      </c>
      <c r="F353" s="6"/>
      <c r="G353" s="6" t="str">
        <f t="shared" si="23"/>
        <v xml:space="preserve"> </v>
      </c>
      <c r="H353" s="6"/>
      <c r="I353" s="6">
        <v>151.87592000000001</v>
      </c>
      <c r="J353" s="6" t="str">
        <f t="shared" si="20"/>
        <v xml:space="preserve"> </v>
      </c>
      <c r="K353" s="6"/>
      <c r="L353" s="6" t="str">
        <f t="shared" si="21"/>
        <v xml:space="preserve"> </v>
      </c>
      <c r="M353" s="6">
        <v>40.544920000000005</v>
      </c>
    </row>
    <row r="354" spans="1:13" ht="38.25" x14ac:dyDescent="0.2">
      <c r="A354" s="5" t="s">
        <v>1101</v>
      </c>
      <c r="B354" s="5" t="s">
        <v>363</v>
      </c>
      <c r="C354" s="6"/>
      <c r="D354" s="6">
        <v>151.87592000000001</v>
      </c>
      <c r="E354" s="6" t="str">
        <f t="shared" si="22"/>
        <v xml:space="preserve"> </v>
      </c>
      <c r="F354" s="6"/>
      <c r="G354" s="6" t="str">
        <f t="shared" si="23"/>
        <v xml:space="preserve"> </v>
      </c>
      <c r="H354" s="6"/>
      <c r="I354" s="6">
        <v>151.87592000000001</v>
      </c>
      <c r="J354" s="6" t="str">
        <f t="shared" si="20"/>
        <v xml:space="preserve"> </v>
      </c>
      <c r="K354" s="6"/>
      <c r="L354" s="6" t="str">
        <f t="shared" si="21"/>
        <v xml:space="preserve"> </v>
      </c>
      <c r="M354" s="6">
        <v>40.544920000000005</v>
      </c>
    </row>
    <row r="355" spans="1:13" ht="38.25" x14ac:dyDescent="0.2">
      <c r="A355" s="5" t="s">
        <v>608</v>
      </c>
      <c r="B355" s="5" t="s">
        <v>1391</v>
      </c>
      <c r="C355" s="6">
        <v>1220</v>
      </c>
      <c r="D355" s="6">
        <v>130.05475000000001</v>
      </c>
      <c r="E355" s="6">
        <f t="shared" si="22"/>
        <v>10.660225409836066</v>
      </c>
      <c r="F355" s="6"/>
      <c r="G355" s="6" t="str">
        <f t="shared" si="23"/>
        <v xml:space="preserve"> </v>
      </c>
      <c r="H355" s="6"/>
      <c r="I355" s="6"/>
      <c r="J355" s="6" t="str">
        <f t="shared" si="20"/>
        <v xml:space="preserve"> </v>
      </c>
      <c r="K355" s="6"/>
      <c r="L355" s="6" t="str">
        <f t="shared" si="21"/>
        <v xml:space="preserve"> </v>
      </c>
      <c r="M355" s="6"/>
    </row>
    <row r="356" spans="1:13" ht="25.5" x14ac:dyDescent="0.2">
      <c r="A356" s="5" t="s">
        <v>991</v>
      </c>
      <c r="B356" s="5" t="s">
        <v>272</v>
      </c>
      <c r="C356" s="6"/>
      <c r="D356" s="6"/>
      <c r="E356" s="6" t="str">
        <f t="shared" si="22"/>
        <v xml:space="preserve"> </v>
      </c>
      <c r="F356" s="6">
        <v>2124.3993399999999</v>
      </c>
      <c r="G356" s="6" t="str">
        <f t="shared" si="23"/>
        <v/>
      </c>
      <c r="H356" s="6"/>
      <c r="I356" s="6"/>
      <c r="J356" s="6" t="str">
        <f t="shared" si="20"/>
        <v xml:space="preserve"> </v>
      </c>
      <c r="K356" s="6">
        <v>-0.253</v>
      </c>
      <c r="L356" s="6" t="str">
        <f t="shared" si="21"/>
        <v/>
      </c>
      <c r="M356" s="6"/>
    </row>
    <row r="357" spans="1:13" ht="51" x14ac:dyDescent="0.2">
      <c r="A357" s="5" t="s">
        <v>1697</v>
      </c>
      <c r="B357" s="5" t="s">
        <v>409</v>
      </c>
      <c r="C357" s="6"/>
      <c r="D357" s="6"/>
      <c r="E357" s="6" t="str">
        <f t="shared" si="22"/>
        <v xml:space="preserve"> </v>
      </c>
      <c r="F357" s="6">
        <v>1930.7542100000001</v>
      </c>
      <c r="G357" s="6" t="str">
        <f t="shared" si="23"/>
        <v/>
      </c>
      <c r="H357" s="6"/>
      <c r="I357" s="6"/>
      <c r="J357" s="6" t="str">
        <f t="shared" si="20"/>
        <v xml:space="preserve"> </v>
      </c>
      <c r="K357" s="6"/>
      <c r="L357" s="6" t="str">
        <f t="shared" si="21"/>
        <v xml:space="preserve"> </v>
      </c>
      <c r="M357" s="6"/>
    </row>
    <row r="358" spans="1:13" ht="38.25" x14ac:dyDescent="0.2">
      <c r="A358" s="5" t="s">
        <v>8</v>
      </c>
      <c r="B358" s="5" t="s">
        <v>717</v>
      </c>
      <c r="C358" s="6"/>
      <c r="D358" s="6"/>
      <c r="E358" s="6" t="str">
        <f t="shared" si="22"/>
        <v xml:space="preserve"> </v>
      </c>
      <c r="F358" s="6">
        <v>-0.253</v>
      </c>
      <c r="G358" s="6" t="str">
        <f t="shared" si="23"/>
        <v/>
      </c>
      <c r="H358" s="6"/>
      <c r="I358" s="6"/>
      <c r="J358" s="6" t="str">
        <f t="shared" si="20"/>
        <v xml:space="preserve"> </v>
      </c>
      <c r="K358" s="6">
        <v>-0.253</v>
      </c>
      <c r="L358" s="6" t="str">
        <f t="shared" si="21"/>
        <v/>
      </c>
      <c r="M358" s="6"/>
    </row>
    <row r="359" spans="1:13" ht="38.25" x14ac:dyDescent="0.2">
      <c r="A359" s="5" t="s">
        <v>765</v>
      </c>
      <c r="B359" s="5" t="s">
        <v>1659</v>
      </c>
      <c r="C359" s="6"/>
      <c r="D359" s="6"/>
      <c r="E359" s="6" t="str">
        <f t="shared" si="22"/>
        <v xml:space="preserve"> </v>
      </c>
      <c r="F359" s="6">
        <v>193.89813000000001</v>
      </c>
      <c r="G359" s="6" t="str">
        <f t="shared" si="23"/>
        <v/>
      </c>
      <c r="H359" s="6"/>
      <c r="I359" s="6"/>
      <c r="J359" s="6" t="str">
        <f t="shared" si="20"/>
        <v xml:space="preserve"> </v>
      </c>
      <c r="K359" s="6"/>
      <c r="L359" s="6" t="str">
        <f t="shared" si="21"/>
        <v xml:space="preserve"> </v>
      </c>
      <c r="M359" s="6"/>
    </row>
    <row r="360" spans="1:13" ht="38.25" x14ac:dyDescent="0.2">
      <c r="A360" s="5" t="s">
        <v>1374</v>
      </c>
      <c r="B360" s="5" t="s">
        <v>1422</v>
      </c>
      <c r="C360" s="6">
        <v>9</v>
      </c>
      <c r="D360" s="6"/>
      <c r="E360" s="6" t="str">
        <f t="shared" si="22"/>
        <v/>
      </c>
      <c r="F360" s="6"/>
      <c r="G360" s="6" t="str">
        <f t="shared" si="23"/>
        <v xml:space="preserve"> </v>
      </c>
      <c r="H360" s="6"/>
      <c r="I360" s="6"/>
      <c r="J360" s="6" t="str">
        <f t="shared" si="20"/>
        <v xml:space="preserve"> </v>
      </c>
      <c r="K360" s="6"/>
      <c r="L360" s="6" t="str">
        <f t="shared" si="21"/>
        <v xml:space="preserve"> </v>
      </c>
      <c r="M360" s="6"/>
    </row>
    <row r="361" spans="1:13" ht="25.5" x14ac:dyDescent="0.2">
      <c r="A361" s="5" t="s">
        <v>73</v>
      </c>
      <c r="B361" s="5" t="s">
        <v>1397</v>
      </c>
      <c r="C361" s="6">
        <v>9</v>
      </c>
      <c r="D361" s="6"/>
      <c r="E361" s="6" t="str">
        <f t="shared" si="22"/>
        <v/>
      </c>
      <c r="F361" s="6"/>
      <c r="G361" s="6" t="str">
        <f t="shared" si="23"/>
        <v xml:space="preserve"> </v>
      </c>
      <c r="H361" s="6"/>
      <c r="I361" s="6"/>
      <c r="J361" s="6" t="str">
        <f t="shared" si="20"/>
        <v xml:space="preserve"> </v>
      </c>
      <c r="K361" s="6"/>
      <c r="L361" s="6" t="str">
        <f t="shared" si="21"/>
        <v xml:space="preserve"> </v>
      </c>
      <c r="M361" s="6"/>
    </row>
    <row r="362" spans="1:13" ht="38.25" x14ac:dyDescent="0.2">
      <c r="A362" s="5" t="s">
        <v>824</v>
      </c>
      <c r="B362" s="5" t="s">
        <v>1094</v>
      </c>
      <c r="C362" s="6"/>
      <c r="D362" s="6"/>
      <c r="E362" s="6" t="str">
        <f t="shared" si="22"/>
        <v xml:space="preserve"> </v>
      </c>
      <c r="F362" s="6">
        <v>847.44505000000004</v>
      </c>
      <c r="G362" s="6" t="str">
        <f t="shared" si="23"/>
        <v/>
      </c>
      <c r="H362" s="6"/>
      <c r="I362" s="6"/>
      <c r="J362" s="6" t="str">
        <f>IF(H362=0," ",IF(I362/H362*100&gt;200,"свыше 200",IF(I362/H362&gt;0,I362/H362*100,"")))</f>
        <v xml:space="preserve"> </v>
      </c>
      <c r="K362" s="6"/>
      <c r="L362" s="6" t="str">
        <f t="shared" si="21"/>
        <v xml:space="preserve"> </v>
      </c>
      <c r="M362" s="6"/>
    </row>
    <row r="363" spans="1:13" ht="76.5" x14ac:dyDescent="0.2">
      <c r="A363" s="5" t="s">
        <v>1431</v>
      </c>
      <c r="B363" s="5" t="s">
        <v>1449</v>
      </c>
      <c r="C363" s="6">
        <v>25538.349149999998</v>
      </c>
      <c r="D363" s="6">
        <v>7393.2286700000004</v>
      </c>
      <c r="E363" s="6">
        <f t="shared" si="22"/>
        <v>28.949516770155054</v>
      </c>
      <c r="F363" s="6"/>
      <c r="G363" s="6" t="str">
        <f t="shared" si="23"/>
        <v xml:space="preserve"> </v>
      </c>
      <c r="H363" s="6">
        <v>14023.04271</v>
      </c>
      <c r="I363" s="6">
        <v>1312.32557</v>
      </c>
      <c r="J363" s="6">
        <f t="shared" si="20"/>
        <v>9.3583510878431895</v>
      </c>
      <c r="K363" s="6"/>
      <c r="L363" s="6" t="str">
        <f t="shared" si="21"/>
        <v xml:space="preserve"> </v>
      </c>
      <c r="M363" s="6">
        <v>1312.32557</v>
      </c>
    </row>
    <row r="364" spans="1:13" ht="76.5" x14ac:dyDescent="0.2">
      <c r="A364" s="5" t="s">
        <v>1233</v>
      </c>
      <c r="B364" s="5" t="s">
        <v>1449</v>
      </c>
      <c r="C364" s="6"/>
      <c r="D364" s="6"/>
      <c r="E364" s="6" t="str">
        <f t="shared" si="22"/>
        <v xml:space="preserve"> </v>
      </c>
      <c r="F364" s="6"/>
      <c r="G364" s="6" t="str">
        <f t="shared" si="23"/>
        <v xml:space="preserve"> </v>
      </c>
      <c r="H364" s="6"/>
      <c r="I364" s="6"/>
      <c r="J364" s="6" t="str">
        <f t="shared" si="20"/>
        <v xml:space="preserve"> </v>
      </c>
      <c r="K364" s="6"/>
      <c r="L364" s="6" t="str">
        <f t="shared" si="21"/>
        <v xml:space="preserve"> </v>
      </c>
      <c r="M364" s="6">
        <v>-1087.30359</v>
      </c>
    </row>
    <row r="365" spans="1:13" ht="38.25" x14ac:dyDescent="0.2">
      <c r="A365" s="5" t="s">
        <v>950</v>
      </c>
      <c r="B365" s="5" t="s">
        <v>1607</v>
      </c>
      <c r="C365" s="6">
        <v>13883.79659</v>
      </c>
      <c r="D365" s="6">
        <v>1550.05439</v>
      </c>
      <c r="E365" s="6">
        <f t="shared" si="22"/>
        <v>11.164485016414377</v>
      </c>
      <c r="F365" s="6"/>
      <c r="G365" s="6" t="str">
        <f t="shared" si="23"/>
        <v xml:space="preserve"> </v>
      </c>
      <c r="H365" s="6">
        <v>13658.52526</v>
      </c>
      <c r="I365" s="6">
        <v>391.68783000000002</v>
      </c>
      <c r="J365" s="6">
        <f t="shared" si="20"/>
        <v>2.8677168474922161</v>
      </c>
      <c r="K365" s="6"/>
      <c r="L365" s="6" t="str">
        <f t="shared" si="21"/>
        <v xml:space="preserve"> </v>
      </c>
      <c r="M365" s="6">
        <v>44.027760000000001</v>
      </c>
    </row>
    <row r="366" spans="1:13" ht="51" x14ac:dyDescent="0.2">
      <c r="A366" s="5" t="s">
        <v>242</v>
      </c>
      <c r="B366" s="5" t="s">
        <v>833</v>
      </c>
      <c r="C366" s="6">
        <v>13658.52526</v>
      </c>
      <c r="D366" s="6">
        <v>391.68783000000002</v>
      </c>
      <c r="E366" s="6">
        <f t="shared" si="22"/>
        <v>2.8677168474922161</v>
      </c>
      <c r="F366" s="6"/>
      <c r="G366" s="6" t="str">
        <f t="shared" si="23"/>
        <v xml:space="preserve"> </v>
      </c>
      <c r="H366" s="6">
        <v>13658.52526</v>
      </c>
      <c r="I366" s="6">
        <v>391.68783000000002</v>
      </c>
      <c r="J366" s="6">
        <f t="shared" si="20"/>
        <v>2.8677168474922161</v>
      </c>
      <c r="K366" s="6"/>
      <c r="L366" s="6" t="str">
        <f t="shared" si="21"/>
        <v xml:space="preserve"> </v>
      </c>
      <c r="M366" s="6">
        <v>44.027760000000001</v>
      </c>
    </row>
    <row r="367" spans="1:13" ht="51" x14ac:dyDescent="0.2">
      <c r="A367" s="5" t="s">
        <v>615</v>
      </c>
      <c r="B367" s="5" t="s">
        <v>1006</v>
      </c>
      <c r="C367" s="6"/>
      <c r="D367" s="6">
        <v>693.10947999999996</v>
      </c>
      <c r="E367" s="6" t="str">
        <f t="shared" si="22"/>
        <v xml:space="preserve"> </v>
      </c>
      <c r="F367" s="6"/>
      <c r="G367" s="6" t="str">
        <f t="shared" si="23"/>
        <v xml:space="preserve"> </v>
      </c>
      <c r="H367" s="6"/>
      <c r="I367" s="6"/>
      <c r="J367" s="6" t="str">
        <f t="shared" si="20"/>
        <v xml:space="preserve"> </v>
      </c>
      <c r="K367" s="6"/>
      <c r="L367" s="6" t="str">
        <f t="shared" si="21"/>
        <v xml:space="preserve"> </v>
      </c>
      <c r="M367" s="6"/>
    </row>
    <row r="368" spans="1:13" ht="51" x14ac:dyDescent="0.2">
      <c r="A368" s="5" t="s">
        <v>1136</v>
      </c>
      <c r="B368" s="5" t="s">
        <v>211</v>
      </c>
      <c r="C368" s="6">
        <v>83.283699999999996</v>
      </c>
      <c r="D368" s="6">
        <v>286.49122999999997</v>
      </c>
      <c r="E368" s="6" t="str">
        <f t="shared" si="22"/>
        <v>свыше 200</v>
      </c>
      <c r="F368" s="6"/>
      <c r="G368" s="6" t="str">
        <f t="shared" si="23"/>
        <v xml:space="preserve"> </v>
      </c>
      <c r="H368" s="6"/>
      <c r="I368" s="6"/>
      <c r="J368" s="6" t="str">
        <f t="shared" si="20"/>
        <v xml:space="preserve"> </v>
      </c>
      <c r="K368" s="6"/>
      <c r="L368" s="6" t="str">
        <f t="shared" si="21"/>
        <v xml:space="preserve"> </v>
      </c>
      <c r="M368" s="6"/>
    </row>
    <row r="369" spans="1:13" ht="51" x14ac:dyDescent="0.2">
      <c r="A369" s="5" t="s">
        <v>1542</v>
      </c>
      <c r="B369" s="5" t="s">
        <v>1162</v>
      </c>
      <c r="C369" s="6">
        <v>3.3555600000000001</v>
      </c>
      <c r="D369" s="6">
        <v>17.18403</v>
      </c>
      <c r="E369" s="6" t="str">
        <f t="shared" si="22"/>
        <v>свыше 200</v>
      </c>
      <c r="F369" s="6"/>
      <c r="G369" s="6" t="str">
        <f t="shared" si="23"/>
        <v xml:space="preserve"> </v>
      </c>
      <c r="H369" s="6"/>
      <c r="I369" s="6"/>
      <c r="J369" s="6" t="str">
        <f t="shared" si="20"/>
        <v xml:space="preserve"> </v>
      </c>
      <c r="K369" s="6"/>
      <c r="L369" s="6" t="str">
        <f t="shared" si="21"/>
        <v xml:space="preserve"> </v>
      </c>
      <c r="M369" s="6"/>
    </row>
    <row r="370" spans="1:13" ht="51" x14ac:dyDescent="0.2">
      <c r="A370" s="5" t="s">
        <v>725</v>
      </c>
      <c r="B370" s="5" t="s">
        <v>1272</v>
      </c>
      <c r="C370" s="6">
        <v>138.63207</v>
      </c>
      <c r="D370" s="6">
        <v>161.58181999999999</v>
      </c>
      <c r="E370" s="6">
        <f t="shared" si="22"/>
        <v>116.55443073164817</v>
      </c>
      <c r="F370" s="6"/>
      <c r="G370" s="6" t="str">
        <f t="shared" si="23"/>
        <v xml:space="preserve"> </v>
      </c>
      <c r="H370" s="6"/>
      <c r="I370" s="6"/>
      <c r="J370" s="6" t="str">
        <f t="shared" si="20"/>
        <v xml:space="preserve"> </v>
      </c>
      <c r="K370" s="6"/>
      <c r="L370" s="6" t="str">
        <f t="shared" si="21"/>
        <v xml:space="preserve"> </v>
      </c>
      <c r="M370" s="6"/>
    </row>
    <row r="371" spans="1:13" ht="51" x14ac:dyDescent="0.2">
      <c r="A371" s="5" t="s">
        <v>674</v>
      </c>
      <c r="B371" s="5" t="s">
        <v>134</v>
      </c>
      <c r="C371" s="6">
        <v>15</v>
      </c>
      <c r="D371" s="6">
        <v>541.46067000000005</v>
      </c>
      <c r="E371" s="6" t="str">
        <f t="shared" si="22"/>
        <v>свыше 200</v>
      </c>
      <c r="F371" s="6"/>
      <c r="G371" s="6" t="str">
        <f t="shared" si="23"/>
        <v xml:space="preserve"> </v>
      </c>
      <c r="H371" s="6">
        <v>15</v>
      </c>
      <c r="I371" s="6">
        <v>541.46067000000005</v>
      </c>
      <c r="J371" s="6" t="str">
        <f t="shared" si="20"/>
        <v>свыше 200</v>
      </c>
      <c r="K371" s="6"/>
      <c r="L371" s="6" t="str">
        <f t="shared" si="21"/>
        <v xml:space="preserve"> </v>
      </c>
      <c r="M371" s="6">
        <v>10.987700000000018</v>
      </c>
    </row>
    <row r="372" spans="1:13" ht="63.75" x14ac:dyDescent="0.2">
      <c r="A372" s="5" t="s">
        <v>1025</v>
      </c>
      <c r="B372" s="5" t="s">
        <v>415</v>
      </c>
      <c r="C372" s="6">
        <v>15</v>
      </c>
      <c r="D372" s="6">
        <v>541.46067000000005</v>
      </c>
      <c r="E372" s="6" t="str">
        <f t="shared" si="22"/>
        <v>свыше 200</v>
      </c>
      <c r="F372" s="6"/>
      <c r="G372" s="6" t="str">
        <f t="shared" si="23"/>
        <v xml:space="preserve"> </v>
      </c>
      <c r="H372" s="6">
        <v>15</v>
      </c>
      <c r="I372" s="6">
        <v>541.46067000000005</v>
      </c>
      <c r="J372" s="6" t="str">
        <f t="shared" si="20"/>
        <v>свыше 200</v>
      </c>
      <c r="K372" s="6"/>
      <c r="L372" s="6" t="str">
        <f t="shared" si="21"/>
        <v xml:space="preserve"> </v>
      </c>
      <c r="M372" s="6">
        <v>10.987700000000018</v>
      </c>
    </row>
    <row r="373" spans="1:13" ht="51" x14ac:dyDescent="0.2">
      <c r="A373" s="5" t="s">
        <v>154</v>
      </c>
      <c r="B373" s="5" t="s">
        <v>1250</v>
      </c>
      <c r="C373" s="6"/>
      <c r="D373" s="6">
        <v>9.8717000000000006</v>
      </c>
      <c r="E373" s="6" t="str">
        <f t="shared" si="22"/>
        <v xml:space="preserve"> </v>
      </c>
      <c r="F373" s="6"/>
      <c r="G373" s="6" t="str">
        <f t="shared" si="23"/>
        <v xml:space="preserve"> </v>
      </c>
      <c r="H373" s="6"/>
      <c r="I373" s="6">
        <v>9.8717000000000006</v>
      </c>
      <c r="J373" s="6" t="str">
        <f t="shared" si="20"/>
        <v xml:space="preserve"> </v>
      </c>
      <c r="K373" s="6"/>
      <c r="L373" s="6" t="str">
        <f t="shared" si="21"/>
        <v xml:space="preserve"> </v>
      </c>
      <c r="M373" s="6">
        <v>6.5200000000000813E-3</v>
      </c>
    </row>
    <row r="374" spans="1:13" ht="51" x14ac:dyDescent="0.2">
      <c r="A374" s="5" t="s">
        <v>1228</v>
      </c>
      <c r="B374" s="5" t="s">
        <v>1428</v>
      </c>
      <c r="C374" s="6"/>
      <c r="D374" s="6">
        <v>9.8717000000000006</v>
      </c>
      <c r="E374" s="6" t="str">
        <f t="shared" si="22"/>
        <v xml:space="preserve"> </v>
      </c>
      <c r="F374" s="6"/>
      <c r="G374" s="6" t="str">
        <f t="shared" si="23"/>
        <v xml:space="preserve"> </v>
      </c>
      <c r="H374" s="6"/>
      <c r="I374" s="6">
        <v>9.8717000000000006</v>
      </c>
      <c r="J374" s="6" t="str">
        <f t="shared" si="20"/>
        <v xml:space="preserve"> </v>
      </c>
      <c r="K374" s="6"/>
      <c r="L374" s="6" t="str">
        <f t="shared" si="21"/>
        <v xml:space="preserve"> </v>
      </c>
      <c r="M374" s="6">
        <v>6.5200000000000813E-3</v>
      </c>
    </row>
    <row r="375" spans="1:13" ht="51" x14ac:dyDescent="0.2">
      <c r="A375" s="5" t="s">
        <v>890</v>
      </c>
      <c r="B375" s="5" t="s">
        <v>1601</v>
      </c>
      <c r="C375" s="6">
        <v>11639.55256</v>
      </c>
      <c r="D375" s="6">
        <v>5291.8419100000001</v>
      </c>
      <c r="E375" s="6">
        <f t="shared" si="22"/>
        <v>45.46430700597309</v>
      </c>
      <c r="F375" s="6"/>
      <c r="G375" s="6" t="str">
        <f t="shared" si="23"/>
        <v xml:space="preserve"> </v>
      </c>
      <c r="H375" s="6">
        <v>349.51745</v>
      </c>
      <c r="I375" s="6">
        <v>369.30536999999998</v>
      </c>
      <c r="J375" s="6">
        <f t="shared" si="20"/>
        <v>105.66149701538508</v>
      </c>
      <c r="K375" s="6"/>
      <c r="L375" s="6" t="str">
        <f t="shared" si="21"/>
        <v xml:space="preserve"> </v>
      </c>
      <c r="M375" s="6">
        <v>169.99999999999997</v>
      </c>
    </row>
    <row r="376" spans="1:13" ht="51" x14ac:dyDescent="0.2">
      <c r="A376" s="5" t="s">
        <v>1215</v>
      </c>
      <c r="B376" s="5" t="s">
        <v>1040</v>
      </c>
      <c r="C376" s="6">
        <v>349.51745</v>
      </c>
      <c r="D376" s="6">
        <v>369.30536999999998</v>
      </c>
      <c r="E376" s="6">
        <f t="shared" si="22"/>
        <v>105.66149701538508</v>
      </c>
      <c r="F376" s="6"/>
      <c r="G376" s="6" t="str">
        <f t="shared" si="23"/>
        <v xml:space="preserve"> </v>
      </c>
      <c r="H376" s="6">
        <v>349.51745</v>
      </c>
      <c r="I376" s="6">
        <v>369.30536999999998</v>
      </c>
      <c r="J376" s="6">
        <f t="shared" si="20"/>
        <v>105.66149701538508</v>
      </c>
      <c r="K376" s="6"/>
      <c r="L376" s="6" t="str">
        <f t="shared" si="21"/>
        <v xml:space="preserve"> </v>
      </c>
      <c r="M376" s="6">
        <v>169.99999999999997</v>
      </c>
    </row>
    <row r="377" spans="1:13" ht="51" x14ac:dyDescent="0.2">
      <c r="A377" s="5" t="s">
        <v>542</v>
      </c>
      <c r="B377" s="5" t="s">
        <v>1247</v>
      </c>
      <c r="C377" s="6">
        <v>10789</v>
      </c>
      <c r="D377" s="6">
        <v>4377.4041399999996</v>
      </c>
      <c r="E377" s="6">
        <f t="shared" si="22"/>
        <v>40.572844007785704</v>
      </c>
      <c r="F377" s="6"/>
      <c r="G377" s="6" t="str">
        <f t="shared" si="23"/>
        <v xml:space="preserve"> </v>
      </c>
      <c r="H377" s="6"/>
      <c r="I377" s="6"/>
      <c r="J377" s="6"/>
      <c r="K377" s="6"/>
      <c r="L377" s="6"/>
      <c r="M377" s="6"/>
    </row>
    <row r="378" spans="1:13" ht="51" x14ac:dyDescent="0.2">
      <c r="A378" s="5" t="s">
        <v>1096</v>
      </c>
      <c r="B378" s="5" t="s">
        <v>1587</v>
      </c>
      <c r="C378" s="6">
        <v>496.49750999999998</v>
      </c>
      <c r="D378" s="6">
        <v>465.32145000000003</v>
      </c>
      <c r="E378" s="6">
        <f t="shared" si="22"/>
        <v>93.72080234601782</v>
      </c>
      <c r="F378" s="6"/>
      <c r="G378" s="6" t="str">
        <f t="shared" si="23"/>
        <v xml:space="preserve"> </v>
      </c>
      <c r="H378" s="6"/>
      <c r="I378" s="6"/>
      <c r="J378" s="6"/>
      <c r="K378" s="6"/>
      <c r="L378" s="6"/>
      <c r="M378" s="6"/>
    </row>
    <row r="379" spans="1:13" ht="51" x14ac:dyDescent="0.2">
      <c r="A379" s="5" t="s">
        <v>656</v>
      </c>
      <c r="B379" s="5" t="s">
        <v>750</v>
      </c>
      <c r="C379" s="6">
        <v>4.5376000000000003</v>
      </c>
      <c r="D379" s="6">
        <v>79.810950000000005</v>
      </c>
      <c r="E379" s="6" t="str">
        <f t="shared" si="22"/>
        <v>свыше 200</v>
      </c>
      <c r="F379" s="6"/>
      <c r="G379" s="6" t="str">
        <f t="shared" si="23"/>
        <v xml:space="preserve"> </v>
      </c>
      <c r="H379" s="6"/>
      <c r="I379" s="6"/>
      <c r="J379" s="6"/>
      <c r="K379" s="6"/>
      <c r="L379" s="6"/>
      <c r="M379" s="6"/>
    </row>
    <row r="380" spans="1:13" ht="38.25" x14ac:dyDescent="0.2">
      <c r="A380" s="5" t="s">
        <v>681</v>
      </c>
      <c r="B380" s="5" t="s">
        <v>1605</v>
      </c>
      <c r="C380" s="6"/>
      <c r="D380" s="6"/>
      <c r="E380" s="6" t="str">
        <f t="shared" si="22"/>
        <v xml:space="preserve"> </v>
      </c>
      <c r="F380" s="6">
        <v>2258.98405</v>
      </c>
      <c r="G380" s="6" t="str">
        <f t="shared" si="23"/>
        <v/>
      </c>
      <c r="H380" s="6"/>
      <c r="I380" s="6"/>
      <c r="J380" s="6"/>
      <c r="K380" s="6"/>
      <c r="L380" s="6"/>
      <c r="M380" s="6"/>
    </row>
    <row r="381" spans="1:13" ht="38.25" x14ac:dyDescent="0.2">
      <c r="A381" s="5" t="s">
        <v>163</v>
      </c>
      <c r="B381" s="5" t="s">
        <v>1312</v>
      </c>
      <c r="C381" s="6"/>
      <c r="D381" s="6"/>
      <c r="E381" s="6" t="str">
        <f t="shared" si="22"/>
        <v xml:space="preserve"> </v>
      </c>
      <c r="F381" s="6">
        <v>1705.5795499999999</v>
      </c>
      <c r="G381" s="6" t="str">
        <f t="shared" si="23"/>
        <v/>
      </c>
      <c r="H381" s="6"/>
      <c r="I381" s="6"/>
      <c r="J381" s="6"/>
      <c r="K381" s="6"/>
      <c r="L381" s="6"/>
      <c r="M381" s="6"/>
    </row>
    <row r="382" spans="1:13" ht="25.5" x14ac:dyDescent="0.2">
      <c r="A382" s="5" t="s">
        <v>375</v>
      </c>
      <c r="B382" s="5" t="s">
        <v>847</v>
      </c>
      <c r="C382" s="6"/>
      <c r="D382" s="6"/>
      <c r="E382" s="6" t="str">
        <f t="shared" si="22"/>
        <v xml:space="preserve"> </v>
      </c>
      <c r="F382" s="6">
        <v>553.40449999999998</v>
      </c>
      <c r="G382" s="6" t="str">
        <f t="shared" si="23"/>
        <v/>
      </c>
      <c r="H382" s="6"/>
      <c r="I382" s="6"/>
      <c r="J382" s="6"/>
      <c r="K382" s="6"/>
      <c r="L382" s="6"/>
      <c r="M382" s="6"/>
    </row>
    <row r="383" spans="1:13" ht="38.25" x14ac:dyDescent="0.2">
      <c r="A383" s="5" t="s">
        <v>1295</v>
      </c>
      <c r="B383" s="5" t="s">
        <v>1533</v>
      </c>
      <c r="C383" s="6">
        <v>155.93043</v>
      </c>
      <c r="D383" s="6">
        <v>100.57811</v>
      </c>
      <c r="E383" s="6">
        <f t="shared" si="22"/>
        <v>64.501912808167077</v>
      </c>
      <c r="F383" s="6"/>
      <c r="G383" s="6" t="str">
        <f t="shared" si="23"/>
        <v xml:space="preserve"> </v>
      </c>
      <c r="H383" s="6"/>
      <c r="I383" s="6"/>
      <c r="J383" s="6"/>
      <c r="K383" s="6"/>
      <c r="L383" s="6"/>
      <c r="M383" s="6"/>
    </row>
    <row r="384" spans="1:13" ht="38.25" x14ac:dyDescent="0.2">
      <c r="A384" s="5" t="s">
        <v>673</v>
      </c>
      <c r="B384" s="5" t="s">
        <v>699</v>
      </c>
      <c r="C384" s="6">
        <v>6</v>
      </c>
      <c r="D384" s="6">
        <v>3</v>
      </c>
      <c r="E384" s="6">
        <f t="shared" si="22"/>
        <v>50</v>
      </c>
      <c r="F384" s="6"/>
      <c r="G384" s="6" t="str">
        <f t="shared" si="23"/>
        <v xml:space="preserve"> </v>
      </c>
      <c r="H384" s="6"/>
      <c r="I384" s="6"/>
      <c r="J384" s="6"/>
      <c r="K384" s="6"/>
      <c r="L384" s="6"/>
      <c r="M384" s="6"/>
    </row>
    <row r="385" spans="1:13" ht="38.25" x14ac:dyDescent="0.2">
      <c r="A385" s="5" t="s">
        <v>516</v>
      </c>
      <c r="B385" s="5" t="s">
        <v>1046</v>
      </c>
      <c r="C385" s="6">
        <v>149.93043</v>
      </c>
      <c r="D385" s="6">
        <v>97.578109999999995</v>
      </c>
      <c r="E385" s="6">
        <f t="shared" si="22"/>
        <v>65.082258484818595</v>
      </c>
      <c r="F385" s="6"/>
      <c r="G385" s="6" t="str">
        <f t="shared" si="23"/>
        <v xml:space="preserve"> </v>
      </c>
      <c r="H385" s="6"/>
      <c r="I385" s="6"/>
      <c r="J385" s="6"/>
      <c r="K385" s="6"/>
      <c r="L385" s="6"/>
      <c r="M385" s="6"/>
    </row>
    <row r="386" spans="1:13" x14ac:dyDescent="0.2">
      <c r="A386" s="5" t="s">
        <v>395</v>
      </c>
      <c r="B386" s="5" t="s">
        <v>1671</v>
      </c>
      <c r="C386" s="6">
        <v>43099.622239999997</v>
      </c>
      <c r="D386" s="6">
        <v>63184.857830000001</v>
      </c>
      <c r="E386" s="6">
        <f t="shared" si="22"/>
        <v>146.60188313984631</v>
      </c>
      <c r="F386" s="6"/>
      <c r="G386" s="6" t="str">
        <f t="shared" si="23"/>
        <v xml:space="preserve"> </v>
      </c>
      <c r="H386" s="6">
        <v>2217.80962</v>
      </c>
      <c r="I386" s="6">
        <v>36959.763830000004</v>
      </c>
      <c r="J386" s="6" t="str">
        <f t="shared" ref="J386:J449" si="24">IF(H386=0," ",IF(I386/H386*100&gt;200,"свыше 200",IF(I386/H386&gt;0,I386/H386*100,"")))</f>
        <v>свыше 200</v>
      </c>
      <c r="K386" s="6"/>
      <c r="L386" s="6" t="str">
        <f t="shared" ref="L386:L449" si="25">IF(K386=0," ",IF(I386/K386*100&gt;200,"свыше 200",IF(I386/K386&gt;0,I386/K386*100,"")))</f>
        <v xml:space="preserve"> </v>
      </c>
      <c r="M386" s="6">
        <v>2756.7905400000018</v>
      </c>
    </row>
    <row r="387" spans="1:13" ht="63.75" x14ac:dyDescent="0.2">
      <c r="A387" s="5" t="s">
        <v>1210</v>
      </c>
      <c r="B387" s="5" t="s">
        <v>865</v>
      </c>
      <c r="C387" s="6">
        <v>2217.80962</v>
      </c>
      <c r="D387" s="6">
        <v>352.25157000000002</v>
      </c>
      <c r="E387" s="6">
        <f t="shared" si="22"/>
        <v>15.882858782080675</v>
      </c>
      <c r="F387" s="6"/>
      <c r="G387" s="6" t="str">
        <f t="shared" si="23"/>
        <v xml:space="preserve"> </v>
      </c>
      <c r="H387" s="6">
        <v>2217.80962</v>
      </c>
      <c r="I387" s="6">
        <v>352.25157000000002</v>
      </c>
      <c r="J387" s="6">
        <f t="shared" si="24"/>
        <v>15.882858782080675</v>
      </c>
      <c r="K387" s="6"/>
      <c r="L387" s="6" t="str">
        <f t="shared" si="25"/>
        <v xml:space="preserve"> </v>
      </c>
      <c r="M387" s="6"/>
    </row>
    <row r="388" spans="1:13" ht="38.25" x14ac:dyDescent="0.2">
      <c r="A388" s="5" t="s">
        <v>297</v>
      </c>
      <c r="B388" s="5" t="s">
        <v>169</v>
      </c>
      <c r="C388" s="6"/>
      <c r="D388" s="6">
        <v>253</v>
      </c>
      <c r="E388" s="6" t="str">
        <f t="shared" si="22"/>
        <v xml:space="preserve"> </v>
      </c>
      <c r="F388" s="6"/>
      <c r="G388" s="6" t="str">
        <f t="shared" si="23"/>
        <v xml:space="preserve"> </v>
      </c>
      <c r="H388" s="6"/>
      <c r="I388" s="6">
        <v>253</v>
      </c>
      <c r="J388" s="6" t="str">
        <f t="shared" si="24"/>
        <v xml:space="preserve"> </v>
      </c>
      <c r="K388" s="6"/>
      <c r="L388" s="6" t="str">
        <f t="shared" si="25"/>
        <v xml:space="preserve"> </v>
      </c>
      <c r="M388" s="6"/>
    </row>
    <row r="389" spans="1:13" ht="51" x14ac:dyDescent="0.2">
      <c r="A389" s="5" t="s">
        <v>1174</v>
      </c>
      <c r="B389" s="5" t="s">
        <v>1221</v>
      </c>
      <c r="C389" s="6">
        <v>2217.80962</v>
      </c>
      <c r="D389" s="6">
        <v>99.251570000000001</v>
      </c>
      <c r="E389" s="6">
        <f t="shared" si="22"/>
        <v>4.4752069386370508</v>
      </c>
      <c r="F389" s="6"/>
      <c r="G389" s="6" t="str">
        <f t="shared" si="23"/>
        <v xml:space="preserve"> </v>
      </c>
      <c r="H389" s="6">
        <v>2217.80962</v>
      </c>
      <c r="I389" s="6">
        <v>99.251570000000001</v>
      </c>
      <c r="J389" s="6">
        <f t="shared" si="24"/>
        <v>4.4752069386370508</v>
      </c>
      <c r="K389" s="6"/>
      <c r="L389" s="6" t="str">
        <f t="shared" si="25"/>
        <v xml:space="preserve"> </v>
      </c>
      <c r="M389" s="6"/>
    </row>
    <row r="390" spans="1:13" ht="63.75" x14ac:dyDescent="0.2">
      <c r="A390" s="5" t="s">
        <v>26</v>
      </c>
      <c r="B390" s="5" t="s">
        <v>613</v>
      </c>
      <c r="C390" s="6">
        <v>120.50028</v>
      </c>
      <c r="D390" s="6">
        <v>119.56783</v>
      </c>
      <c r="E390" s="6">
        <f t="shared" si="22"/>
        <v>99.226184370691911</v>
      </c>
      <c r="F390" s="6"/>
      <c r="G390" s="6" t="str">
        <f t="shared" si="23"/>
        <v xml:space="preserve"> </v>
      </c>
      <c r="H390" s="6"/>
      <c r="I390" s="6"/>
      <c r="J390" s="6"/>
      <c r="K390" s="6"/>
      <c r="L390" s="6"/>
      <c r="M390" s="6"/>
    </row>
    <row r="391" spans="1:13" ht="63.75" x14ac:dyDescent="0.2">
      <c r="A391" s="5" t="s">
        <v>1584</v>
      </c>
      <c r="B391" s="5" t="s">
        <v>262</v>
      </c>
      <c r="C391" s="6">
        <v>240.89621</v>
      </c>
      <c r="D391" s="6">
        <v>66.689170000000004</v>
      </c>
      <c r="E391" s="6">
        <f t="shared" ref="E391:E454" si="26">IF(C391=0," ",IF(D391/C391*100&gt;200,"свыше 200",IF(D391/C391&gt;0,D391/C391*100,"")))</f>
        <v>27.683777175240742</v>
      </c>
      <c r="F391" s="6"/>
      <c r="G391" s="6" t="str">
        <f t="shared" ref="G391:G454" si="27">IF(F391=0," ",IF(D391/F391*100&gt;200,"свыше 200",IF(D391/F391&gt;0,D391/F391*100,"")))</f>
        <v xml:space="preserve"> </v>
      </c>
      <c r="H391" s="6"/>
      <c r="I391" s="6"/>
      <c r="J391" s="6"/>
      <c r="K391" s="6"/>
      <c r="L391" s="6"/>
      <c r="M391" s="6"/>
    </row>
    <row r="392" spans="1:13" ht="63.75" x14ac:dyDescent="0.2">
      <c r="A392" s="5" t="s">
        <v>255</v>
      </c>
      <c r="B392" s="5" t="s">
        <v>413</v>
      </c>
      <c r="C392" s="6">
        <v>10.1</v>
      </c>
      <c r="D392" s="6"/>
      <c r="E392" s="6" t="str">
        <f t="shared" si="26"/>
        <v/>
      </c>
      <c r="F392" s="6"/>
      <c r="G392" s="6" t="str">
        <f t="shared" si="27"/>
        <v xml:space="preserve"> </v>
      </c>
      <c r="H392" s="6"/>
      <c r="I392" s="6"/>
      <c r="J392" s="6"/>
      <c r="K392" s="6"/>
      <c r="L392" s="6"/>
      <c r="M392" s="6"/>
    </row>
    <row r="393" spans="1:13" ht="63.75" x14ac:dyDescent="0.2">
      <c r="A393" s="5" t="s">
        <v>132</v>
      </c>
      <c r="B393" s="5" t="s">
        <v>657</v>
      </c>
      <c r="C393" s="6">
        <v>3.3398400000000001</v>
      </c>
      <c r="D393" s="6">
        <v>3.3398400000000001</v>
      </c>
      <c r="E393" s="6">
        <f t="shared" si="26"/>
        <v>100</v>
      </c>
      <c r="F393" s="6"/>
      <c r="G393" s="6" t="str">
        <f t="shared" si="27"/>
        <v xml:space="preserve"> </v>
      </c>
      <c r="H393" s="6"/>
      <c r="I393" s="6"/>
      <c r="J393" s="6"/>
      <c r="K393" s="6"/>
      <c r="L393" s="6"/>
      <c r="M393" s="6"/>
    </row>
    <row r="394" spans="1:13" ht="51" x14ac:dyDescent="0.2">
      <c r="A394" s="5" t="s">
        <v>1044</v>
      </c>
      <c r="B394" s="5" t="s">
        <v>1085</v>
      </c>
      <c r="C394" s="6">
        <v>120.50028</v>
      </c>
      <c r="D394" s="6">
        <v>119.56783</v>
      </c>
      <c r="E394" s="6">
        <f t="shared" si="26"/>
        <v>99.226184370691911</v>
      </c>
      <c r="F394" s="6"/>
      <c r="G394" s="6" t="str">
        <f t="shared" si="27"/>
        <v xml:space="preserve"> </v>
      </c>
      <c r="H394" s="6"/>
      <c r="I394" s="6"/>
      <c r="J394" s="6"/>
      <c r="K394" s="6"/>
      <c r="L394" s="6"/>
      <c r="M394" s="6"/>
    </row>
    <row r="395" spans="1:13" ht="51" x14ac:dyDescent="0.2">
      <c r="A395" s="5" t="s">
        <v>1557</v>
      </c>
      <c r="B395" s="5" t="s">
        <v>1596</v>
      </c>
      <c r="C395" s="6">
        <v>240.89621</v>
      </c>
      <c r="D395" s="6">
        <v>66.689170000000004</v>
      </c>
      <c r="E395" s="6">
        <f t="shared" si="26"/>
        <v>27.683777175240742</v>
      </c>
      <c r="F395" s="6"/>
      <c r="G395" s="6" t="str">
        <f t="shared" si="27"/>
        <v xml:space="preserve"> </v>
      </c>
      <c r="H395" s="6"/>
      <c r="I395" s="6"/>
      <c r="J395" s="6"/>
      <c r="K395" s="6"/>
      <c r="L395" s="6"/>
      <c r="M395" s="6"/>
    </row>
    <row r="396" spans="1:13" ht="51" x14ac:dyDescent="0.2">
      <c r="A396" s="5" t="s">
        <v>232</v>
      </c>
      <c r="B396" s="5" t="s">
        <v>29</v>
      </c>
      <c r="C396" s="6">
        <v>10.1</v>
      </c>
      <c r="D396" s="6"/>
      <c r="E396" s="6"/>
      <c r="F396" s="6"/>
      <c r="G396" s="6" t="str">
        <f t="shared" si="27"/>
        <v xml:space="preserve"> </v>
      </c>
      <c r="H396" s="6"/>
      <c r="I396" s="6"/>
      <c r="J396" s="6"/>
      <c r="K396" s="6"/>
      <c r="L396" s="6"/>
      <c r="M396" s="6"/>
    </row>
    <row r="397" spans="1:13" ht="51" x14ac:dyDescent="0.2">
      <c r="A397" s="5" t="s">
        <v>94</v>
      </c>
      <c r="B397" s="5" t="s">
        <v>261</v>
      </c>
      <c r="C397" s="6">
        <v>3.3398400000000001</v>
      </c>
      <c r="D397" s="6">
        <v>3.3398400000000001</v>
      </c>
      <c r="E397" s="6">
        <f t="shared" si="26"/>
        <v>100</v>
      </c>
      <c r="F397" s="6"/>
      <c r="G397" s="6" t="str">
        <f t="shared" si="27"/>
        <v xml:space="preserve"> </v>
      </c>
      <c r="H397" s="6"/>
      <c r="I397" s="6"/>
      <c r="J397" s="6"/>
      <c r="K397" s="6"/>
      <c r="L397" s="6"/>
      <c r="M397" s="6"/>
    </row>
    <row r="398" spans="1:13" ht="25.5" x14ac:dyDescent="0.2">
      <c r="A398" s="5" t="s">
        <v>633</v>
      </c>
      <c r="B398" s="5" t="s">
        <v>1133</v>
      </c>
      <c r="C398" s="6">
        <v>162.41712000000001</v>
      </c>
      <c r="D398" s="6">
        <v>83.247569999999996</v>
      </c>
      <c r="E398" s="6">
        <f t="shared" si="26"/>
        <v>51.255415685243022</v>
      </c>
      <c r="F398" s="6"/>
      <c r="G398" s="6" t="str">
        <f t="shared" si="27"/>
        <v xml:space="preserve"> </v>
      </c>
      <c r="H398" s="6"/>
      <c r="I398" s="6"/>
      <c r="J398" s="6"/>
      <c r="K398" s="6"/>
      <c r="L398" s="6"/>
      <c r="M398" s="6"/>
    </row>
    <row r="399" spans="1:13" ht="102" x14ac:dyDescent="0.2">
      <c r="A399" s="5" t="s">
        <v>129</v>
      </c>
      <c r="B399" s="5" t="s">
        <v>1370</v>
      </c>
      <c r="C399" s="6">
        <v>2.2799999999999998</v>
      </c>
      <c r="D399" s="6">
        <v>2.2799399999999999</v>
      </c>
      <c r="E399" s="6">
        <f t="shared" si="26"/>
        <v>99.997368421052641</v>
      </c>
      <c r="F399" s="6"/>
      <c r="G399" s="6" t="str">
        <f t="shared" si="27"/>
        <v xml:space="preserve"> </v>
      </c>
      <c r="H399" s="6"/>
      <c r="I399" s="6"/>
      <c r="J399" s="6"/>
      <c r="K399" s="6"/>
      <c r="L399" s="6"/>
      <c r="M399" s="6"/>
    </row>
    <row r="400" spans="1:13" ht="102" x14ac:dyDescent="0.2">
      <c r="A400" s="5" t="s">
        <v>1661</v>
      </c>
      <c r="B400" s="5" t="s">
        <v>1458</v>
      </c>
      <c r="C400" s="6">
        <v>18.337119999999999</v>
      </c>
      <c r="D400" s="6">
        <v>70.67595</v>
      </c>
      <c r="E400" s="6" t="str">
        <f t="shared" si="26"/>
        <v>свыше 200</v>
      </c>
      <c r="F400" s="6"/>
      <c r="G400" s="6" t="str">
        <f t="shared" si="27"/>
        <v xml:space="preserve"> </v>
      </c>
      <c r="H400" s="6"/>
      <c r="I400" s="6"/>
      <c r="J400" s="6"/>
      <c r="K400" s="6"/>
      <c r="L400" s="6"/>
      <c r="M400" s="6"/>
    </row>
    <row r="401" spans="1:13" ht="102" x14ac:dyDescent="0.2">
      <c r="A401" s="5" t="s">
        <v>224</v>
      </c>
      <c r="B401" s="5" t="s">
        <v>1505</v>
      </c>
      <c r="C401" s="6">
        <v>141.80000000000001</v>
      </c>
      <c r="D401" s="6">
        <v>10.291679999999999</v>
      </c>
      <c r="E401" s="6">
        <f t="shared" si="26"/>
        <v>7.2578843441466843</v>
      </c>
      <c r="F401" s="6"/>
      <c r="G401" s="6" t="str">
        <f t="shared" si="27"/>
        <v xml:space="preserve"> </v>
      </c>
      <c r="H401" s="6"/>
      <c r="I401" s="6"/>
      <c r="J401" s="6"/>
      <c r="K401" s="6"/>
      <c r="L401" s="6"/>
      <c r="M401" s="6"/>
    </row>
    <row r="402" spans="1:13" ht="25.5" x14ac:dyDescent="0.2">
      <c r="A402" s="5" t="s">
        <v>670</v>
      </c>
      <c r="B402" s="5" t="s">
        <v>1206</v>
      </c>
      <c r="C402" s="6">
        <v>193.05099999999999</v>
      </c>
      <c r="D402" s="6">
        <v>220.75807</v>
      </c>
      <c r="E402" s="6">
        <f t="shared" si="26"/>
        <v>114.35220226779452</v>
      </c>
      <c r="F402" s="6"/>
      <c r="G402" s="6" t="str">
        <f t="shared" si="27"/>
        <v xml:space="preserve"> </v>
      </c>
      <c r="H402" s="6"/>
      <c r="I402" s="6"/>
      <c r="J402" s="6"/>
      <c r="K402" s="6"/>
      <c r="L402" s="6"/>
      <c r="M402" s="6"/>
    </row>
    <row r="403" spans="1:13" ht="38.25" x14ac:dyDescent="0.2">
      <c r="A403" s="5" t="s">
        <v>308</v>
      </c>
      <c r="B403" s="5" t="s">
        <v>1188</v>
      </c>
      <c r="C403" s="6"/>
      <c r="D403" s="6">
        <v>19.89142</v>
      </c>
      <c r="E403" s="6" t="str">
        <f t="shared" si="26"/>
        <v xml:space="preserve"> </v>
      </c>
      <c r="F403" s="6"/>
      <c r="G403" s="6" t="str">
        <f t="shared" si="27"/>
        <v xml:space="preserve"> </v>
      </c>
      <c r="H403" s="6"/>
      <c r="I403" s="6"/>
      <c r="J403" s="6"/>
      <c r="K403" s="6"/>
      <c r="L403" s="6"/>
      <c r="M403" s="6"/>
    </row>
    <row r="404" spans="1:13" ht="38.25" x14ac:dyDescent="0.2">
      <c r="A404" s="5" t="s">
        <v>906</v>
      </c>
      <c r="B404" s="5" t="s">
        <v>1169</v>
      </c>
      <c r="C404" s="6">
        <v>193.05099999999999</v>
      </c>
      <c r="D404" s="6">
        <v>193.05099999999999</v>
      </c>
      <c r="E404" s="6">
        <f t="shared" si="26"/>
        <v>100</v>
      </c>
      <c r="F404" s="6"/>
      <c r="G404" s="6" t="str">
        <f t="shared" si="27"/>
        <v xml:space="preserve"> </v>
      </c>
      <c r="H404" s="6"/>
      <c r="I404" s="6"/>
      <c r="J404" s="6"/>
      <c r="K404" s="6"/>
      <c r="L404" s="6"/>
      <c r="M404" s="6"/>
    </row>
    <row r="405" spans="1:13" ht="38.25" x14ac:dyDescent="0.2">
      <c r="A405" s="5" t="s">
        <v>1142</v>
      </c>
      <c r="B405" s="5" t="s">
        <v>1655</v>
      </c>
      <c r="C405" s="6"/>
      <c r="D405" s="6">
        <v>7.8156499999999998</v>
      </c>
      <c r="E405" s="6" t="str">
        <f t="shared" si="26"/>
        <v xml:space="preserve"> </v>
      </c>
      <c r="F405" s="6"/>
      <c r="G405" s="6" t="str">
        <f t="shared" si="27"/>
        <v xml:space="preserve"> </v>
      </c>
      <c r="H405" s="6"/>
      <c r="I405" s="6"/>
      <c r="J405" s="6"/>
      <c r="K405" s="6"/>
      <c r="L405" s="6"/>
      <c r="M405" s="6"/>
    </row>
    <row r="406" spans="1:13" ht="51" x14ac:dyDescent="0.2">
      <c r="A406" s="5" t="s">
        <v>366</v>
      </c>
      <c r="B406" s="5" t="s">
        <v>1470</v>
      </c>
      <c r="C406" s="6">
        <v>40151.508170000001</v>
      </c>
      <c r="D406" s="6">
        <v>62339.003779999999</v>
      </c>
      <c r="E406" s="6">
        <f t="shared" si="26"/>
        <v>155.25943263714768</v>
      </c>
      <c r="F406" s="6"/>
      <c r="G406" s="6" t="str">
        <f t="shared" si="27"/>
        <v xml:space="preserve"> </v>
      </c>
      <c r="H406" s="6"/>
      <c r="I406" s="6">
        <v>36607.512260000003</v>
      </c>
      <c r="J406" s="6" t="str">
        <f t="shared" si="24"/>
        <v xml:space="preserve"> </v>
      </c>
      <c r="K406" s="6"/>
      <c r="L406" s="6" t="str">
        <f t="shared" si="25"/>
        <v xml:space="preserve"> </v>
      </c>
      <c r="M406" s="6">
        <v>2756.7905400000018</v>
      </c>
    </row>
    <row r="407" spans="1:13" ht="51" x14ac:dyDescent="0.2">
      <c r="A407" s="5" t="s">
        <v>161</v>
      </c>
      <c r="B407" s="5" t="s">
        <v>1555</v>
      </c>
      <c r="C407" s="6"/>
      <c r="D407" s="6">
        <v>35885.990400000002</v>
      </c>
      <c r="E407" s="6" t="str">
        <f t="shared" si="26"/>
        <v xml:space="preserve"> </v>
      </c>
      <c r="F407" s="6"/>
      <c r="G407" s="6" t="str">
        <f t="shared" si="27"/>
        <v xml:space="preserve"> </v>
      </c>
      <c r="H407" s="6"/>
      <c r="I407" s="6">
        <v>35885.990400000002</v>
      </c>
      <c r="J407" s="6" t="str">
        <f t="shared" si="24"/>
        <v xml:space="preserve"> </v>
      </c>
      <c r="K407" s="6"/>
      <c r="L407" s="6" t="str">
        <f t="shared" si="25"/>
        <v xml:space="preserve"> </v>
      </c>
      <c r="M407" s="6">
        <v>2741.9514600000039</v>
      </c>
    </row>
    <row r="408" spans="1:13" ht="38.25" x14ac:dyDescent="0.2">
      <c r="A408" s="5" t="s">
        <v>1028</v>
      </c>
      <c r="B408" s="5" t="s">
        <v>1087</v>
      </c>
      <c r="C408" s="6">
        <v>37818.7569</v>
      </c>
      <c r="D408" s="6">
        <v>24520.859550000001</v>
      </c>
      <c r="E408" s="6">
        <f t="shared" si="26"/>
        <v>64.837825354328345</v>
      </c>
      <c r="F408" s="6"/>
      <c r="G408" s="6" t="str">
        <f t="shared" si="27"/>
        <v xml:space="preserve"> </v>
      </c>
      <c r="H408" s="6"/>
      <c r="I408" s="6"/>
      <c r="J408" s="6" t="str">
        <f t="shared" si="24"/>
        <v xml:space="preserve"> </v>
      </c>
      <c r="K408" s="6"/>
      <c r="L408" s="6" t="str">
        <f t="shared" si="25"/>
        <v xml:space="preserve"> </v>
      </c>
      <c r="M408" s="6"/>
    </row>
    <row r="409" spans="1:13" ht="51" x14ac:dyDescent="0.2">
      <c r="A409" s="5" t="s">
        <v>34</v>
      </c>
      <c r="B409" s="5" t="s">
        <v>1329</v>
      </c>
      <c r="C409" s="6"/>
      <c r="D409" s="6">
        <v>721.52185999999995</v>
      </c>
      <c r="E409" s="6" t="str">
        <f t="shared" si="26"/>
        <v xml:space="preserve"> </v>
      </c>
      <c r="F409" s="6"/>
      <c r="G409" s="6" t="str">
        <f t="shared" si="27"/>
        <v xml:space="preserve"> </v>
      </c>
      <c r="H409" s="6"/>
      <c r="I409" s="6">
        <v>721.52185999999995</v>
      </c>
      <c r="J409" s="6" t="str">
        <f t="shared" si="24"/>
        <v xml:space="preserve"> </v>
      </c>
      <c r="K409" s="6"/>
      <c r="L409" s="6" t="str">
        <f t="shared" si="25"/>
        <v xml:space="preserve"> </v>
      </c>
      <c r="M409" s="6">
        <v>14.839079999999967</v>
      </c>
    </row>
    <row r="410" spans="1:13" ht="51" x14ac:dyDescent="0.2">
      <c r="A410" s="5" t="s">
        <v>931</v>
      </c>
      <c r="B410" s="5" t="s">
        <v>1441</v>
      </c>
      <c r="C410" s="6">
        <v>2332.7512700000002</v>
      </c>
      <c r="D410" s="6">
        <v>1210.6319699999999</v>
      </c>
      <c r="E410" s="6">
        <f t="shared" si="26"/>
        <v>51.897173332157266</v>
      </c>
      <c r="F410" s="6"/>
      <c r="G410" s="6" t="str">
        <f t="shared" si="27"/>
        <v xml:space="preserve"> </v>
      </c>
      <c r="H410" s="6"/>
      <c r="I410" s="6"/>
      <c r="J410" s="6" t="str">
        <f t="shared" si="24"/>
        <v xml:space="preserve"> </v>
      </c>
      <c r="K410" s="6"/>
      <c r="L410" s="6" t="str">
        <f t="shared" si="25"/>
        <v xml:space="preserve"> </v>
      </c>
      <c r="M410" s="6"/>
    </row>
    <row r="411" spans="1:13" x14ac:dyDescent="0.2">
      <c r="A411" s="5" t="s">
        <v>345</v>
      </c>
      <c r="B411" s="5" t="s">
        <v>85</v>
      </c>
      <c r="C411" s="6">
        <v>5686.4039899999998</v>
      </c>
      <c r="D411" s="6">
        <v>5045.4366900000005</v>
      </c>
      <c r="E411" s="6">
        <f t="shared" si="26"/>
        <v>88.72807311743604</v>
      </c>
      <c r="F411" s="6"/>
      <c r="G411" s="6" t="str">
        <f t="shared" si="27"/>
        <v xml:space="preserve"> </v>
      </c>
      <c r="H411" s="6">
        <v>5024.0582000000004</v>
      </c>
      <c r="I411" s="6">
        <v>1339.4066</v>
      </c>
      <c r="J411" s="6">
        <f t="shared" si="24"/>
        <v>26.659854378279295</v>
      </c>
      <c r="K411" s="6"/>
      <c r="L411" s="6" t="str">
        <f t="shared" si="25"/>
        <v xml:space="preserve"> </v>
      </c>
      <c r="M411" s="6">
        <v>20.880049999999983</v>
      </c>
    </row>
    <row r="412" spans="1:13" ht="51" x14ac:dyDescent="0.2">
      <c r="A412" s="5" t="s">
        <v>1116</v>
      </c>
      <c r="B412" s="5" t="s">
        <v>1127</v>
      </c>
      <c r="C412" s="6"/>
      <c r="D412" s="6">
        <v>80</v>
      </c>
      <c r="E412" s="6" t="str">
        <f t="shared" si="26"/>
        <v xml:space="preserve"> </v>
      </c>
      <c r="F412" s="6"/>
      <c r="G412" s="6" t="str">
        <f t="shared" si="27"/>
        <v xml:space="preserve"> </v>
      </c>
      <c r="H412" s="6"/>
      <c r="I412" s="6">
        <v>80</v>
      </c>
      <c r="J412" s="6" t="str">
        <f t="shared" si="24"/>
        <v xml:space="preserve"> </v>
      </c>
      <c r="K412" s="6"/>
      <c r="L412" s="6" t="str">
        <f t="shared" si="25"/>
        <v xml:space="preserve"> </v>
      </c>
      <c r="M412" s="6"/>
    </row>
    <row r="413" spans="1:13" ht="76.5" x14ac:dyDescent="0.2">
      <c r="A413" s="5" t="s">
        <v>331</v>
      </c>
      <c r="B413" s="5" t="s">
        <v>1360</v>
      </c>
      <c r="C413" s="6">
        <v>427.34579000000002</v>
      </c>
      <c r="D413" s="6">
        <v>2934.9512199999999</v>
      </c>
      <c r="E413" s="6" t="str">
        <f t="shared" si="26"/>
        <v>свыше 200</v>
      </c>
      <c r="F413" s="6"/>
      <c r="G413" s="6" t="str">
        <f t="shared" si="27"/>
        <v xml:space="preserve"> </v>
      </c>
      <c r="H413" s="6"/>
      <c r="I413" s="6"/>
      <c r="J413" s="6" t="str">
        <f t="shared" si="24"/>
        <v xml:space="preserve"> </v>
      </c>
      <c r="K413" s="6"/>
      <c r="L413" s="6" t="str">
        <f t="shared" si="25"/>
        <v xml:space="preserve"> </v>
      </c>
      <c r="M413" s="6"/>
    </row>
    <row r="414" spans="1:13" ht="25.5" x14ac:dyDescent="0.2">
      <c r="A414" s="5" t="s">
        <v>575</v>
      </c>
      <c r="B414" s="5" t="s">
        <v>623</v>
      </c>
      <c r="C414" s="6">
        <v>5259.0582000000004</v>
      </c>
      <c r="D414" s="6">
        <v>2030.4854700000001</v>
      </c>
      <c r="E414" s="6">
        <f t="shared" si="26"/>
        <v>38.609298334062927</v>
      </c>
      <c r="F414" s="6"/>
      <c r="G414" s="6" t="str">
        <f t="shared" si="27"/>
        <v xml:space="preserve"> </v>
      </c>
      <c r="H414" s="6">
        <v>5024.0582000000004</v>
      </c>
      <c r="I414" s="6">
        <v>1259.4066</v>
      </c>
      <c r="J414" s="6">
        <f t="shared" si="24"/>
        <v>25.06751613665622</v>
      </c>
      <c r="K414" s="6"/>
      <c r="L414" s="6" t="str">
        <f t="shared" si="25"/>
        <v xml:space="preserve"> </v>
      </c>
      <c r="M414" s="6">
        <v>20.880049999999983</v>
      </c>
    </row>
    <row r="415" spans="1:13" ht="51" x14ac:dyDescent="0.2">
      <c r="A415" s="5" t="s">
        <v>1406</v>
      </c>
      <c r="B415" s="5" t="s">
        <v>1711</v>
      </c>
      <c r="C415" s="6">
        <v>5024.0582000000004</v>
      </c>
      <c r="D415" s="6">
        <v>1259.4066</v>
      </c>
      <c r="E415" s="6">
        <f t="shared" si="26"/>
        <v>25.06751613665622</v>
      </c>
      <c r="F415" s="6"/>
      <c r="G415" s="6" t="str">
        <f t="shared" si="27"/>
        <v xml:space="preserve"> </v>
      </c>
      <c r="H415" s="6">
        <v>5024.0582000000004</v>
      </c>
      <c r="I415" s="6">
        <v>1259.4066</v>
      </c>
      <c r="J415" s="6">
        <f t="shared" si="24"/>
        <v>25.06751613665622</v>
      </c>
      <c r="K415" s="6"/>
      <c r="L415" s="6" t="str">
        <f t="shared" si="25"/>
        <v xml:space="preserve"> </v>
      </c>
      <c r="M415" s="6">
        <v>20.880049999999983</v>
      </c>
    </row>
    <row r="416" spans="1:13" ht="38.25" x14ac:dyDescent="0.2">
      <c r="A416" s="5" t="s">
        <v>498</v>
      </c>
      <c r="B416" s="5" t="s">
        <v>285</v>
      </c>
      <c r="C416" s="6">
        <v>235</v>
      </c>
      <c r="D416" s="6">
        <v>771.07887000000005</v>
      </c>
      <c r="E416" s="6" t="str">
        <f t="shared" si="26"/>
        <v>свыше 200</v>
      </c>
      <c r="F416" s="6"/>
      <c r="G416" s="6" t="str">
        <f t="shared" si="27"/>
        <v xml:space="preserve"> </v>
      </c>
      <c r="H416" s="6"/>
      <c r="I416" s="6"/>
      <c r="J416" s="6" t="str">
        <f t="shared" si="24"/>
        <v xml:space="preserve"> </v>
      </c>
      <c r="K416" s="6"/>
      <c r="L416" s="6" t="str">
        <f t="shared" si="25"/>
        <v xml:space="preserve"> </v>
      </c>
      <c r="M416" s="6"/>
    </row>
    <row r="417" spans="1:13" ht="25.5" x14ac:dyDescent="0.2">
      <c r="A417" s="5" t="s">
        <v>600</v>
      </c>
      <c r="B417" s="5" t="s">
        <v>158</v>
      </c>
      <c r="C417" s="6"/>
      <c r="D417" s="6"/>
      <c r="E417" s="6" t="str">
        <f t="shared" si="26"/>
        <v xml:space="preserve"> </v>
      </c>
      <c r="F417" s="6">
        <v>206.30001999999999</v>
      </c>
      <c r="G417" s="6" t="str">
        <f t="shared" si="27"/>
        <v/>
      </c>
      <c r="H417" s="6"/>
      <c r="I417" s="6"/>
      <c r="J417" s="6" t="str">
        <f t="shared" si="24"/>
        <v xml:space="preserve"> </v>
      </c>
      <c r="K417" s="6">
        <v>177.30001999999999</v>
      </c>
      <c r="L417" s="6" t="str">
        <f t="shared" si="25"/>
        <v/>
      </c>
      <c r="M417" s="6"/>
    </row>
    <row r="418" spans="1:13" ht="25.5" x14ac:dyDescent="0.2">
      <c r="A418" s="5" t="s">
        <v>698</v>
      </c>
      <c r="B418" s="5" t="s">
        <v>644</v>
      </c>
      <c r="C418" s="6"/>
      <c r="D418" s="6"/>
      <c r="E418" s="6" t="str">
        <f t="shared" si="26"/>
        <v xml:space="preserve"> </v>
      </c>
      <c r="F418" s="6">
        <v>177.30001999999999</v>
      </c>
      <c r="G418" s="6" t="str">
        <f t="shared" si="27"/>
        <v/>
      </c>
      <c r="H418" s="6"/>
      <c r="I418" s="6"/>
      <c r="J418" s="6" t="str">
        <f t="shared" si="24"/>
        <v xml:space="preserve"> </v>
      </c>
      <c r="K418" s="6">
        <v>177.30001999999999</v>
      </c>
      <c r="L418" s="6" t="str">
        <f t="shared" si="25"/>
        <v/>
      </c>
      <c r="M418" s="6"/>
    </row>
    <row r="419" spans="1:13" ht="25.5" x14ac:dyDescent="0.2">
      <c r="A419" s="5" t="s">
        <v>791</v>
      </c>
      <c r="B419" s="5" t="s">
        <v>929</v>
      </c>
      <c r="C419" s="6"/>
      <c r="D419" s="6"/>
      <c r="E419" s="6" t="str">
        <f t="shared" si="26"/>
        <v xml:space="preserve"> </v>
      </c>
      <c r="F419" s="6">
        <v>15</v>
      </c>
      <c r="G419" s="6" t="str">
        <f t="shared" si="27"/>
        <v/>
      </c>
      <c r="H419" s="6"/>
      <c r="I419" s="6"/>
      <c r="J419" s="6" t="str">
        <f t="shared" si="24"/>
        <v xml:space="preserve"> </v>
      </c>
      <c r="K419" s="6"/>
      <c r="L419" s="6" t="str">
        <f t="shared" si="25"/>
        <v xml:space="preserve"> </v>
      </c>
      <c r="M419" s="6"/>
    </row>
    <row r="420" spans="1:13" ht="25.5" x14ac:dyDescent="0.2">
      <c r="A420" s="5" t="s">
        <v>1514</v>
      </c>
      <c r="B420" s="5" t="s">
        <v>968</v>
      </c>
      <c r="C420" s="6"/>
      <c r="D420" s="6"/>
      <c r="E420" s="6" t="str">
        <f t="shared" si="26"/>
        <v xml:space="preserve"> </v>
      </c>
      <c r="F420" s="6">
        <v>9</v>
      </c>
      <c r="G420" s="6" t="str">
        <f t="shared" si="27"/>
        <v/>
      </c>
      <c r="H420" s="6"/>
      <c r="I420" s="6"/>
      <c r="J420" s="6" t="str">
        <f t="shared" si="24"/>
        <v xml:space="preserve"> </v>
      </c>
      <c r="K420" s="6"/>
      <c r="L420" s="6" t="str">
        <f t="shared" si="25"/>
        <v xml:space="preserve"> </v>
      </c>
      <c r="M420" s="6"/>
    </row>
    <row r="421" spans="1:13" ht="25.5" x14ac:dyDescent="0.2">
      <c r="A421" s="5" t="s">
        <v>187</v>
      </c>
      <c r="B421" s="5" t="s">
        <v>1452</v>
      </c>
      <c r="C421" s="6"/>
      <c r="D421" s="6"/>
      <c r="E421" s="6" t="str">
        <f t="shared" si="26"/>
        <v xml:space="preserve"> </v>
      </c>
      <c r="F421" s="6">
        <v>5</v>
      </c>
      <c r="G421" s="6" t="str">
        <f t="shared" si="27"/>
        <v/>
      </c>
      <c r="H421" s="6"/>
      <c r="I421" s="6"/>
      <c r="J421" s="6" t="str">
        <f t="shared" si="24"/>
        <v xml:space="preserve"> </v>
      </c>
      <c r="K421" s="6"/>
      <c r="L421" s="6" t="str">
        <f t="shared" si="25"/>
        <v xml:space="preserve"> </v>
      </c>
      <c r="M421" s="6"/>
    </row>
    <row r="422" spans="1:13" ht="25.5" x14ac:dyDescent="0.2">
      <c r="A422" s="5" t="s">
        <v>1337</v>
      </c>
      <c r="B422" s="5" t="s">
        <v>485</v>
      </c>
      <c r="C422" s="6"/>
      <c r="D422" s="6"/>
      <c r="E422" s="6" t="str">
        <f t="shared" si="26"/>
        <v xml:space="preserve"> </v>
      </c>
      <c r="F422" s="6">
        <v>3500.1997999999999</v>
      </c>
      <c r="G422" s="6" t="str">
        <f t="shared" si="27"/>
        <v/>
      </c>
      <c r="H422" s="6"/>
      <c r="I422" s="6"/>
      <c r="J422" s="6" t="str">
        <f t="shared" si="24"/>
        <v xml:space="preserve"> </v>
      </c>
      <c r="K422" s="6"/>
      <c r="L422" s="6" t="str">
        <f t="shared" si="25"/>
        <v xml:space="preserve"> </v>
      </c>
      <c r="M422" s="6"/>
    </row>
    <row r="423" spans="1:13" ht="38.25" x14ac:dyDescent="0.2">
      <c r="A423" s="5" t="s">
        <v>466</v>
      </c>
      <c r="B423" s="5" t="s">
        <v>1404</v>
      </c>
      <c r="C423" s="6"/>
      <c r="D423" s="6"/>
      <c r="E423" s="6" t="str">
        <f t="shared" si="26"/>
        <v xml:space="preserve"> </v>
      </c>
      <c r="F423" s="6">
        <v>2601.9795800000002</v>
      </c>
      <c r="G423" s="6" t="str">
        <f t="shared" si="27"/>
        <v/>
      </c>
      <c r="H423" s="6"/>
      <c r="I423" s="6"/>
      <c r="J423" s="6" t="str">
        <f t="shared" si="24"/>
        <v xml:space="preserve"> </v>
      </c>
      <c r="K423" s="6"/>
      <c r="L423" s="6" t="str">
        <f t="shared" si="25"/>
        <v xml:space="preserve"> </v>
      </c>
      <c r="M423" s="6"/>
    </row>
    <row r="424" spans="1:13" ht="38.25" x14ac:dyDescent="0.2">
      <c r="A424" s="5" t="s">
        <v>508</v>
      </c>
      <c r="B424" s="5" t="s">
        <v>1256</v>
      </c>
      <c r="C424" s="6"/>
      <c r="D424" s="6"/>
      <c r="E424" s="6" t="str">
        <f t="shared" si="26"/>
        <v xml:space="preserve"> </v>
      </c>
      <c r="F424" s="6">
        <v>896.22022000000004</v>
      </c>
      <c r="G424" s="6" t="str">
        <f t="shared" si="27"/>
        <v/>
      </c>
      <c r="H424" s="6"/>
      <c r="I424" s="6"/>
      <c r="J424" s="6" t="str">
        <f t="shared" si="24"/>
        <v xml:space="preserve"> </v>
      </c>
      <c r="K424" s="6"/>
      <c r="L424" s="6" t="str">
        <f t="shared" si="25"/>
        <v xml:space="preserve"> </v>
      </c>
      <c r="M424" s="6"/>
    </row>
    <row r="425" spans="1:13" ht="38.25" x14ac:dyDescent="0.2">
      <c r="A425" s="5" t="s">
        <v>946</v>
      </c>
      <c r="B425" s="5" t="s">
        <v>1056</v>
      </c>
      <c r="C425" s="6"/>
      <c r="D425" s="6"/>
      <c r="E425" s="6" t="str">
        <f t="shared" si="26"/>
        <v xml:space="preserve"> </v>
      </c>
      <c r="F425" s="6">
        <v>2</v>
      </c>
      <c r="G425" s="6" t="str">
        <f t="shared" si="27"/>
        <v/>
      </c>
      <c r="H425" s="6"/>
      <c r="I425" s="6"/>
      <c r="J425" s="6" t="str">
        <f t="shared" si="24"/>
        <v xml:space="preserve"> </v>
      </c>
      <c r="K425" s="6"/>
      <c r="L425" s="6" t="str">
        <f t="shared" si="25"/>
        <v xml:space="preserve"> </v>
      </c>
      <c r="M425" s="6"/>
    </row>
    <row r="426" spans="1:13" x14ac:dyDescent="0.2">
      <c r="A426" s="5" t="s">
        <v>1197</v>
      </c>
      <c r="B426" s="5" t="s">
        <v>1679</v>
      </c>
      <c r="C426" s="6"/>
      <c r="D426" s="6"/>
      <c r="E426" s="6" t="str">
        <f t="shared" si="26"/>
        <v xml:space="preserve"> </v>
      </c>
      <c r="F426" s="6">
        <v>297.81461999999999</v>
      </c>
      <c r="G426" s="6" t="str">
        <f t="shared" si="27"/>
        <v/>
      </c>
      <c r="H426" s="6"/>
      <c r="I426" s="6"/>
      <c r="J426" s="6" t="str">
        <f t="shared" si="24"/>
        <v xml:space="preserve"> </v>
      </c>
      <c r="K426" s="6">
        <v>31.7</v>
      </c>
      <c r="L426" s="6" t="str">
        <f t="shared" si="25"/>
        <v/>
      </c>
      <c r="M426" s="6"/>
    </row>
    <row r="427" spans="1:13" ht="38.25" x14ac:dyDescent="0.2">
      <c r="A427" s="5" t="s">
        <v>245</v>
      </c>
      <c r="B427" s="5" t="s">
        <v>332</v>
      </c>
      <c r="C427" s="6"/>
      <c r="D427" s="6"/>
      <c r="E427" s="6" t="str">
        <f t="shared" si="26"/>
        <v xml:space="preserve"> </v>
      </c>
      <c r="F427" s="6">
        <v>31.7</v>
      </c>
      <c r="G427" s="6" t="str">
        <f t="shared" si="27"/>
        <v/>
      </c>
      <c r="H427" s="6"/>
      <c r="I427" s="6"/>
      <c r="J427" s="6" t="str">
        <f t="shared" si="24"/>
        <v xml:space="preserve"> </v>
      </c>
      <c r="K427" s="6">
        <v>31.7</v>
      </c>
      <c r="L427" s="6" t="str">
        <f t="shared" si="25"/>
        <v/>
      </c>
      <c r="M427" s="6"/>
    </row>
    <row r="428" spans="1:13" ht="51" x14ac:dyDescent="0.2">
      <c r="A428" s="5" t="s">
        <v>1109</v>
      </c>
      <c r="B428" s="5" t="s">
        <v>1189</v>
      </c>
      <c r="C428" s="6"/>
      <c r="D428" s="6"/>
      <c r="E428" s="6" t="str">
        <f t="shared" si="26"/>
        <v xml:space="preserve"> </v>
      </c>
      <c r="F428" s="6">
        <v>31.7</v>
      </c>
      <c r="G428" s="6" t="str">
        <f t="shared" si="27"/>
        <v/>
      </c>
      <c r="H428" s="6"/>
      <c r="I428" s="6"/>
      <c r="J428" s="6" t="str">
        <f t="shared" si="24"/>
        <v xml:space="preserve"> </v>
      </c>
      <c r="K428" s="6">
        <v>31.7</v>
      </c>
      <c r="L428" s="6" t="str">
        <f t="shared" si="25"/>
        <v/>
      </c>
      <c r="M428" s="6"/>
    </row>
    <row r="429" spans="1:13" ht="38.25" x14ac:dyDescent="0.2">
      <c r="A429" s="5" t="s">
        <v>367</v>
      </c>
      <c r="B429" s="5" t="s">
        <v>246</v>
      </c>
      <c r="C429" s="6"/>
      <c r="D429" s="6"/>
      <c r="E429" s="6" t="str">
        <f t="shared" si="26"/>
        <v xml:space="preserve"> </v>
      </c>
      <c r="F429" s="6">
        <v>209.72200000000001</v>
      </c>
      <c r="G429" s="6" t="str">
        <f t="shared" si="27"/>
        <v/>
      </c>
      <c r="H429" s="6"/>
      <c r="I429" s="6"/>
      <c r="J429" s="6" t="str">
        <f t="shared" si="24"/>
        <v xml:space="preserve"> </v>
      </c>
      <c r="K429" s="6"/>
      <c r="L429" s="6" t="str">
        <f t="shared" si="25"/>
        <v xml:space="preserve"> </v>
      </c>
      <c r="M429" s="6"/>
    </row>
    <row r="430" spans="1:13" ht="38.25" x14ac:dyDescent="0.2">
      <c r="A430" s="5" t="s">
        <v>678</v>
      </c>
      <c r="B430" s="5" t="s">
        <v>860</v>
      </c>
      <c r="C430" s="6"/>
      <c r="D430" s="6"/>
      <c r="E430" s="6" t="str">
        <f t="shared" si="26"/>
        <v xml:space="preserve"> </v>
      </c>
      <c r="F430" s="6">
        <v>56.392620000000001</v>
      </c>
      <c r="G430" s="6" t="str">
        <f t="shared" si="27"/>
        <v/>
      </c>
      <c r="H430" s="6"/>
      <c r="I430" s="6"/>
      <c r="J430" s="6" t="str">
        <f t="shared" si="24"/>
        <v xml:space="preserve"> </v>
      </c>
      <c r="K430" s="6"/>
      <c r="L430" s="6" t="str">
        <f t="shared" si="25"/>
        <v xml:space="preserve"> </v>
      </c>
      <c r="M430" s="6"/>
    </row>
    <row r="431" spans="1:13" ht="51" x14ac:dyDescent="0.2">
      <c r="A431" s="5" t="s">
        <v>1232</v>
      </c>
      <c r="B431" s="5" t="s">
        <v>1218</v>
      </c>
      <c r="C431" s="6"/>
      <c r="D431" s="6"/>
      <c r="E431" s="6" t="str">
        <f t="shared" si="26"/>
        <v xml:space="preserve"> </v>
      </c>
      <c r="F431" s="6">
        <v>209.72200000000001</v>
      </c>
      <c r="G431" s="6" t="str">
        <f t="shared" si="27"/>
        <v/>
      </c>
      <c r="H431" s="6"/>
      <c r="I431" s="6"/>
      <c r="J431" s="6" t="str">
        <f t="shared" si="24"/>
        <v xml:space="preserve"> </v>
      </c>
      <c r="K431" s="6"/>
      <c r="L431" s="6" t="str">
        <f t="shared" si="25"/>
        <v xml:space="preserve"> </v>
      </c>
      <c r="M431" s="6"/>
    </row>
    <row r="432" spans="1:13" ht="51" x14ac:dyDescent="0.2">
      <c r="A432" s="5" t="s">
        <v>1502</v>
      </c>
      <c r="B432" s="5" t="s">
        <v>1442</v>
      </c>
      <c r="C432" s="6"/>
      <c r="D432" s="6"/>
      <c r="E432" s="6" t="str">
        <f t="shared" si="26"/>
        <v xml:space="preserve"> </v>
      </c>
      <c r="F432" s="6">
        <v>28.09262</v>
      </c>
      <c r="G432" s="6" t="str">
        <f t="shared" si="27"/>
        <v/>
      </c>
      <c r="H432" s="6"/>
      <c r="I432" s="6"/>
      <c r="J432" s="6" t="str">
        <f t="shared" si="24"/>
        <v xml:space="preserve"> </v>
      </c>
      <c r="K432" s="6"/>
      <c r="L432" s="6" t="str">
        <f t="shared" si="25"/>
        <v xml:space="preserve"> </v>
      </c>
      <c r="M432" s="6"/>
    </row>
    <row r="433" spans="1:13" ht="38.25" x14ac:dyDescent="0.2">
      <c r="A433" s="5" t="s">
        <v>635</v>
      </c>
      <c r="B433" s="5" t="s">
        <v>1509</v>
      </c>
      <c r="C433" s="6"/>
      <c r="D433" s="6"/>
      <c r="E433" s="6" t="str">
        <f t="shared" si="26"/>
        <v xml:space="preserve"> </v>
      </c>
      <c r="F433" s="6">
        <v>28.3</v>
      </c>
      <c r="G433" s="6" t="str">
        <f t="shared" si="27"/>
        <v/>
      </c>
      <c r="H433" s="6"/>
      <c r="I433" s="6"/>
      <c r="J433" s="6" t="str">
        <f t="shared" si="24"/>
        <v xml:space="preserve"> </v>
      </c>
      <c r="K433" s="6"/>
      <c r="L433" s="6" t="str">
        <f t="shared" si="25"/>
        <v xml:space="preserve"> </v>
      </c>
      <c r="M433" s="6"/>
    </row>
    <row r="434" spans="1:13" ht="76.5" x14ac:dyDescent="0.2">
      <c r="A434" s="5" t="s">
        <v>20</v>
      </c>
      <c r="B434" s="5" t="s">
        <v>1064</v>
      </c>
      <c r="C434" s="6"/>
      <c r="D434" s="6"/>
      <c r="E434" s="6" t="str">
        <f t="shared" si="26"/>
        <v xml:space="preserve"> </v>
      </c>
      <c r="F434" s="6">
        <v>6985.93235</v>
      </c>
      <c r="G434" s="6" t="str">
        <f t="shared" si="27"/>
        <v/>
      </c>
      <c r="H434" s="6"/>
      <c r="I434" s="6"/>
      <c r="J434" s="6" t="str">
        <f t="shared" si="24"/>
        <v xml:space="preserve"> </v>
      </c>
      <c r="K434" s="6">
        <v>111.47320999999999</v>
      </c>
      <c r="L434" s="6" t="str">
        <f t="shared" si="25"/>
        <v/>
      </c>
      <c r="M434" s="6"/>
    </row>
    <row r="435" spans="1:13" ht="25.5" x14ac:dyDescent="0.2">
      <c r="A435" s="5" t="s">
        <v>76</v>
      </c>
      <c r="B435" s="5" t="s">
        <v>346</v>
      </c>
      <c r="C435" s="6"/>
      <c r="D435" s="6"/>
      <c r="E435" s="6" t="str">
        <f t="shared" si="26"/>
        <v xml:space="preserve"> </v>
      </c>
      <c r="F435" s="6">
        <v>-75.912000000000006</v>
      </c>
      <c r="G435" s="6" t="str">
        <f t="shared" si="27"/>
        <v/>
      </c>
      <c r="H435" s="6"/>
      <c r="I435" s="6"/>
      <c r="J435" s="6" t="str">
        <f t="shared" si="24"/>
        <v xml:space="preserve"> </v>
      </c>
      <c r="K435" s="6"/>
      <c r="L435" s="6" t="str">
        <f t="shared" si="25"/>
        <v xml:space="preserve"> </v>
      </c>
      <c r="M435" s="6"/>
    </row>
    <row r="436" spans="1:13" ht="25.5" x14ac:dyDescent="0.2">
      <c r="A436" s="5" t="s">
        <v>1338</v>
      </c>
      <c r="B436" s="5" t="s">
        <v>1002</v>
      </c>
      <c r="C436" s="6"/>
      <c r="D436" s="6"/>
      <c r="E436" s="6" t="str">
        <f t="shared" si="26"/>
        <v xml:space="preserve"> </v>
      </c>
      <c r="F436" s="6">
        <v>2</v>
      </c>
      <c r="G436" s="6" t="str">
        <f t="shared" si="27"/>
        <v/>
      </c>
      <c r="H436" s="6"/>
      <c r="I436" s="6"/>
      <c r="J436" s="6" t="str">
        <f t="shared" si="24"/>
        <v xml:space="preserve"> </v>
      </c>
      <c r="K436" s="6"/>
      <c r="L436" s="6" t="str">
        <f t="shared" si="25"/>
        <v xml:space="preserve"> </v>
      </c>
      <c r="M436" s="6"/>
    </row>
    <row r="437" spans="1:13" ht="25.5" x14ac:dyDescent="0.2">
      <c r="A437" s="5" t="s">
        <v>855</v>
      </c>
      <c r="B437" s="5" t="s">
        <v>1079</v>
      </c>
      <c r="C437" s="6"/>
      <c r="D437" s="6"/>
      <c r="E437" s="6" t="str">
        <f t="shared" si="26"/>
        <v xml:space="preserve"> </v>
      </c>
      <c r="F437" s="6">
        <v>670.15395000000001</v>
      </c>
      <c r="G437" s="6" t="str">
        <f t="shared" si="27"/>
        <v/>
      </c>
      <c r="H437" s="6"/>
      <c r="I437" s="6"/>
      <c r="J437" s="6" t="str">
        <f t="shared" si="24"/>
        <v xml:space="preserve"> </v>
      </c>
      <c r="K437" s="6"/>
      <c r="L437" s="6" t="str">
        <f t="shared" si="25"/>
        <v xml:space="preserve"> </v>
      </c>
      <c r="M437" s="6"/>
    </row>
    <row r="438" spans="1:13" ht="25.5" x14ac:dyDescent="0.2">
      <c r="A438" s="5" t="s">
        <v>560</v>
      </c>
      <c r="B438" s="5" t="s">
        <v>170</v>
      </c>
      <c r="C438" s="6"/>
      <c r="D438" s="6"/>
      <c r="E438" s="6" t="str">
        <f t="shared" si="26"/>
        <v xml:space="preserve"> </v>
      </c>
      <c r="F438" s="6">
        <v>2671.6460000000002</v>
      </c>
      <c r="G438" s="6" t="str">
        <f t="shared" si="27"/>
        <v/>
      </c>
      <c r="H438" s="6"/>
      <c r="I438" s="6"/>
      <c r="J438" s="6" t="str">
        <f t="shared" si="24"/>
        <v xml:space="preserve"> </v>
      </c>
      <c r="K438" s="6"/>
      <c r="L438" s="6" t="str">
        <f t="shared" si="25"/>
        <v xml:space="preserve"> </v>
      </c>
      <c r="M438" s="6"/>
    </row>
    <row r="439" spans="1:13" x14ac:dyDescent="0.2">
      <c r="A439" s="5" t="s">
        <v>821</v>
      </c>
      <c r="B439" s="5" t="s">
        <v>1202</v>
      </c>
      <c r="C439" s="6"/>
      <c r="D439" s="6"/>
      <c r="E439" s="6" t="str">
        <f t="shared" si="26"/>
        <v xml:space="preserve"> </v>
      </c>
      <c r="F439" s="6">
        <v>3576.5711900000001</v>
      </c>
      <c r="G439" s="6" t="str">
        <f t="shared" si="27"/>
        <v/>
      </c>
      <c r="H439" s="6"/>
      <c r="I439" s="6"/>
      <c r="J439" s="6" t="str">
        <f t="shared" si="24"/>
        <v xml:space="preserve"> </v>
      </c>
      <c r="K439" s="6"/>
      <c r="L439" s="6" t="str">
        <f t="shared" si="25"/>
        <v xml:space="preserve"> </v>
      </c>
      <c r="M439" s="6"/>
    </row>
    <row r="440" spans="1:13" x14ac:dyDescent="0.2">
      <c r="A440" s="5" t="s">
        <v>1490</v>
      </c>
      <c r="B440" s="5" t="s">
        <v>136</v>
      </c>
      <c r="C440" s="6"/>
      <c r="D440" s="6"/>
      <c r="E440" s="6" t="str">
        <f t="shared" si="26"/>
        <v xml:space="preserve"> </v>
      </c>
      <c r="F440" s="6">
        <v>60</v>
      </c>
      <c r="G440" s="6" t="str">
        <f t="shared" si="27"/>
        <v/>
      </c>
      <c r="H440" s="6"/>
      <c r="I440" s="6"/>
      <c r="J440" s="6" t="str">
        <f t="shared" si="24"/>
        <v xml:space="preserve"> </v>
      </c>
      <c r="K440" s="6">
        <v>30</v>
      </c>
      <c r="L440" s="6" t="str">
        <f t="shared" si="25"/>
        <v/>
      </c>
      <c r="M440" s="6"/>
    </row>
    <row r="441" spans="1:13" ht="25.5" x14ac:dyDescent="0.2">
      <c r="A441" s="5" t="s">
        <v>830</v>
      </c>
      <c r="B441" s="5" t="s">
        <v>921</v>
      </c>
      <c r="C441" s="6"/>
      <c r="D441" s="6"/>
      <c r="E441" s="6" t="str">
        <f t="shared" si="26"/>
        <v xml:space="preserve"> </v>
      </c>
      <c r="F441" s="6">
        <v>30</v>
      </c>
      <c r="G441" s="6" t="str">
        <f t="shared" si="27"/>
        <v/>
      </c>
      <c r="H441" s="6"/>
      <c r="I441" s="6"/>
      <c r="J441" s="6" t="str">
        <f t="shared" si="24"/>
        <v xml:space="preserve"> </v>
      </c>
      <c r="K441" s="6">
        <v>30</v>
      </c>
      <c r="L441" s="6" t="str">
        <f t="shared" si="25"/>
        <v/>
      </c>
      <c r="M441" s="6"/>
    </row>
    <row r="442" spans="1:13" ht="25.5" x14ac:dyDescent="0.2">
      <c r="A442" s="5" t="s">
        <v>1621</v>
      </c>
      <c r="B442" s="5" t="s">
        <v>1084</v>
      </c>
      <c r="C442" s="6"/>
      <c r="D442" s="6"/>
      <c r="E442" s="6" t="str">
        <f t="shared" si="26"/>
        <v xml:space="preserve"> </v>
      </c>
      <c r="F442" s="6">
        <v>30</v>
      </c>
      <c r="G442" s="6" t="str">
        <f t="shared" si="27"/>
        <v/>
      </c>
      <c r="H442" s="6"/>
      <c r="I442" s="6"/>
      <c r="J442" s="6" t="str">
        <f t="shared" si="24"/>
        <v xml:space="preserve"> </v>
      </c>
      <c r="K442" s="6"/>
      <c r="L442" s="6" t="str">
        <f t="shared" si="25"/>
        <v xml:space="preserve"> </v>
      </c>
      <c r="M442" s="6"/>
    </row>
    <row r="443" spans="1:13" x14ac:dyDescent="0.2">
      <c r="A443" s="5" t="s">
        <v>1024</v>
      </c>
      <c r="B443" s="5" t="s">
        <v>1408</v>
      </c>
      <c r="C443" s="6"/>
      <c r="D443" s="6"/>
      <c r="E443" s="6" t="str">
        <f t="shared" si="26"/>
        <v xml:space="preserve"> </v>
      </c>
      <c r="F443" s="6">
        <v>81.473209999999995</v>
      </c>
      <c r="G443" s="6" t="str">
        <f t="shared" si="27"/>
        <v/>
      </c>
      <c r="H443" s="6"/>
      <c r="I443" s="6"/>
      <c r="J443" s="6" t="str">
        <f t="shared" si="24"/>
        <v xml:space="preserve"> </v>
      </c>
      <c r="K443" s="6">
        <v>81.473209999999995</v>
      </c>
      <c r="L443" s="6" t="str">
        <f t="shared" si="25"/>
        <v/>
      </c>
      <c r="M443" s="6"/>
    </row>
    <row r="444" spans="1:13" ht="51" x14ac:dyDescent="0.2">
      <c r="A444" s="5" t="s">
        <v>225</v>
      </c>
      <c r="B444" s="5" t="s">
        <v>1726</v>
      </c>
      <c r="C444" s="6"/>
      <c r="D444" s="6"/>
      <c r="E444" s="6" t="str">
        <f t="shared" si="26"/>
        <v xml:space="preserve"> </v>
      </c>
      <c r="F444" s="6">
        <v>81.473209999999995</v>
      </c>
      <c r="G444" s="6" t="str">
        <f t="shared" si="27"/>
        <v/>
      </c>
      <c r="H444" s="6"/>
      <c r="I444" s="6"/>
      <c r="J444" s="6" t="str">
        <f t="shared" si="24"/>
        <v xml:space="preserve"> </v>
      </c>
      <c r="K444" s="6">
        <v>81.473209999999995</v>
      </c>
      <c r="L444" s="6" t="str">
        <f t="shared" si="25"/>
        <v/>
      </c>
      <c r="M444" s="6"/>
    </row>
    <row r="445" spans="1:13" x14ac:dyDescent="0.2">
      <c r="A445" s="5" t="s">
        <v>1034</v>
      </c>
      <c r="B445" s="5" t="s">
        <v>1201</v>
      </c>
      <c r="C445" s="6"/>
      <c r="D445" s="6"/>
      <c r="E445" s="6" t="str">
        <f t="shared" si="26"/>
        <v xml:space="preserve"> </v>
      </c>
      <c r="F445" s="6">
        <v>14.543939999999999</v>
      </c>
      <c r="G445" s="6" t="str">
        <f t="shared" si="27"/>
        <v/>
      </c>
      <c r="H445" s="6"/>
      <c r="I445" s="6"/>
      <c r="J445" s="6" t="str">
        <f t="shared" si="24"/>
        <v xml:space="preserve"> </v>
      </c>
      <c r="K445" s="6">
        <v>14.543939999999999</v>
      </c>
      <c r="L445" s="6" t="str">
        <f t="shared" si="25"/>
        <v/>
      </c>
      <c r="M445" s="6"/>
    </row>
    <row r="446" spans="1:13" ht="25.5" x14ac:dyDescent="0.2">
      <c r="A446" s="5" t="s">
        <v>439</v>
      </c>
      <c r="B446" s="5" t="s">
        <v>930</v>
      </c>
      <c r="C446" s="6"/>
      <c r="D446" s="6"/>
      <c r="E446" s="6" t="str">
        <f t="shared" si="26"/>
        <v xml:space="preserve"> </v>
      </c>
      <c r="F446" s="6">
        <v>1167.98531</v>
      </c>
      <c r="G446" s="6" t="str">
        <f t="shared" si="27"/>
        <v/>
      </c>
      <c r="H446" s="6"/>
      <c r="I446" s="6"/>
      <c r="J446" s="6" t="str">
        <f t="shared" si="24"/>
        <v xml:space="preserve"> </v>
      </c>
      <c r="K446" s="6">
        <v>1167.98531</v>
      </c>
      <c r="L446" s="6" t="str">
        <f t="shared" si="25"/>
        <v/>
      </c>
      <c r="M446" s="6"/>
    </row>
    <row r="447" spans="1:13" ht="38.25" x14ac:dyDescent="0.2">
      <c r="A447" s="5" t="s">
        <v>920</v>
      </c>
      <c r="B447" s="5" t="s">
        <v>1368</v>
      </c>
      <c r="C447" s="6"/>
      <c r="D447" s="6"/>
      <c r="E447" s="6" t="str">
        <f t="shared" si="26"/>
        <v xml:space="preserve"> </v>
      </c>
      <c r="F447" s="6">
        <v>6114.3582699999997</v>
      </c>
      <c r="G447" s="6" t="str">
        <f t="shared" si="27"/>
        <v/>
      </c>
      <c r="H447" s="6"/>
      <c r="I447" s="6"/>
      <c r="J447" s="6" t="str">
        <f t="shared" si="24"/>
        <v xml:space="preserve"> </v>
      </c>
      <c r="K447" s="6"/>
      <c r="L447" s="6" t="str">
        <f t="shared" si="25"/>
        <v xml:space="preserve"> </v>
      </c>
      <c r="M447" s="6"/>
    </row>
    <row r="448" spans="1:13" ht="25.5" x14ac:dyDescent="0.2">
      <c r="A448" s="5" t="s">
        <v>1176</v>
      </c>
      <c r="B448" s="5" t="s">
        <v>296</v>
      </c>
      <c r="C448" s="6"/>
      <c r="D448" s="6"/>
      <c r="E448" s="6" t="str">
        <f t="shared" si="26"/>
        <v xml:space="preserve"> </v>
      </c>
      <c r="F448" s="6">
        <v>146804.04521000001</v>
      </c>
      <c r="G448" s="6" t="str">
        <f t="shared" si="27"/>
        <v/>
      </c>
      <c r="H448" s="6"/>
      <c r="I448" s="6"/>
      <c r="J448" s="6" t="str">
        <f t="shared" si="24"/>
        <v xml:space="preserve"> </v>
      </c>
      <c r="K448" s="6">
        <v>145377.78424000001</v>
      </c>
      <c r="L448" s="6" t="str">
        <f t="shared" si="25"/>
        <v/>
      </c>
      <c r="M448" s="6"/>
    </row>
    <row r="449" spans="1:13" ht="38.25" x14ac:dyDescent="0.2">
      <c r="A449" s="5" t="s">
        <v>1416</v>
      </c>
      <c r="B449" s="5" t="s">
        <v>38</v>
      </c>
      <c r="C449" s="6"/>
      <c r="D449" s="6"/>
      <c r="E449" s="6" t="str">
        <f t="shared" si="26"/>
        <v xml:space="preserve"> </v>
      </c>
      <c r="F449" s="6">
        <v>16.006139999999998</v>
      </c>
      <c r="G449" s="6" t="str">
        <f t="shared" si="27"/>
        <v/>
      </c>
      <c r="H449" s="6"/>
      <c r="I449" s="6"/>
      <c r="J449" s="6" t="str">
        <f t="shared" si="24"/>
        <v xml:space="preserve"> </v>
      </c>
      <c r="K449" s="6">
        <v>22.256139999999998</v>
      </c>
      <c r="L449" s="6" t="str">
        <f t="shared" si="25"/>
        <v/>
      </c>
      <c r="M449" s="6"/>
    </row>
    <row r="450" spans="1:13" ht="38.25" x14ac:dyDescent="0.2">
      <c r="A450" s="5" t="s">
        <v>659</v>
      </c>
      <c r="B450" s="5" t="s">
        <v>1582</v>
      </c>
      <c r="C450" s="6"/>
      <c r="D450" s="6"/>
      <c r="E450" s="6" t="str">
        <f t="shared" si="26"/>
        <v xml:space="preserve"> </v>
      </c>
      <c r="F450" s="6">
        <v>22.256139999999998</v>
      </c>
      <c r="G450" s="6" t="str">
        <f t="shared" si="27"/>
        <v/>
      </c>
      <c r="H450" s="6"/>
      <c r="I450" s="6"/>
      <c r="J450" s="6" t="str">
        <f t="shared" ref="J450:J513" si="28">IF(H450=0," ",IF(I450/H450*100&gt;200,"свыше 200",IF(I450/H450&gt;0,I450/H450*100,"")))</f>
        <v xml:space="preserve"> </v>
      </c>
      <c r="K450" s="6">
        <v>22.256139999999998</v>
      </c>
      <c r="L450" s="6" t="str">
        <f t="shared" ref="L450:L513" si="29">IF(K450=0," ",IF(I450/K450*100&gt;200,"свыше 200",IF(I450/K450&gt;0,I450/K450*100,"")))</f>
        <v/>
      </c>
      <c r="M450" s="6"/>
    </row>
    <row r="451" spans="1:13" ht="38.25" x14ac:dyDescent="0.2">
      <c r="A451" s="5" t="s">
        <v>1488</v>
      </c>
      <c r="B451" s="5" t="s">
        <v>775</v>
      </c>
      <c r="C451" s="6"/>
      <c r="D451" s="6"/>
      <c r="E451" s="6" t="str">
        <f t="shared" si="26"/>
        <v xml:space="preserve"> </v>
      </c>
      <c r="F451" s="6">
        <v>-6.25</v>
      </c>
      <c r="G451" s="6" t="str">
        <f t="shared" si="27"/>
        <v/>
      </c>
      <c r="H451" s="6"/>
      <c r="I451" s="6"/>
      <c r="J451" s="6" t="str">
        <f t="shared" si="28"/>
        <v xml:space="preserve"> </v>
      </c>
      <c r="K451" s="6"/>
      <c r="L451" s="6" t="str">
        <f t="shared" si="29"/>
        <v xml:space="preserve"> </v>
      </c>
      <c r="M451" s="6"/>
    </row>
    <row r="452" spans="1:13" ht="25.5" x14ac:dyDescent="0.2">
      <c r="A452" s="5" t="s">
        <v>934</v>
      </c>
      <c r="B452" s="5" t="s">
        <v>74</v>
      </c>
      <c r="C452" s="6"/>
      <c r="D452" s="6"/>
      <c r="E452" s="6" t="str">
        <f t="shared" si="26"/>
        <v xml:space="preserve"> </v>
      </c>
      <c r="F452" s="6">
        <v>145355.5281</v>
      </c>
      <c r="G452" s="6" t="str">
        <f t="shared" si="27"/>
        <v/>
      </c>
      <c r="H452" s="6"/>
      <c r="I452" s="6"/>
      <c r="J452" s="6" t="str">
        <f t="shared" si="28"/>
        <v xml:space="preserve"> </v>
      </c>
      <c r="K452" s="6">
        <v>145355.5281</v>
      </c>
      <c r="L452" s="6" t="str">
        <f t="shared" si="29"/>
        <v/>
      </c>
      <c r="M452" s="6"/>
    </row>
    <row r="453" spans="1:13" ht="25.5" x14ac:dyDescent="0.2">
      <c r="A453" s="5" t="s">
        <v>398</v>
      </c>
      <c r="B453" s="5" t="s">
        <v>1361</v>
      </c>
      <c r="C453" s="6"/>
      <c r="D453" s="6"/>
      <c r="E453" s="6" t="str">
        <f t="shared" si="26"/>
        <v xml:space="preserve"> </v>
      </c>
      <c r="F453" s="6">
        <v>1432.51097</v>
      </c>
      <c r="G453" s="6" t="str">
        <f t="shared" si="27"/>
        <v/>
      </c>
      <c r="H453" s="6"/>
      <c r="I453" s="6"/>
      <c r="J453" s="6" t="str">
        <f t="shared" si="28"/>
        <v xml:space="preserve"> </v>
      </c>
      <c r="K453" s="6"/>
      <c r="L453" s="6" t="str">
        <f t="shared" si="29"/>
        <v xml:space="preserve"> </v>
      </c>
      <c r="M453" s="6"/>
    </row>
    <row r="454" spans="1:13" ht="25.5" x14ac:dyDescent="0.2">
      <c r="A454" s="5" t="s">
        <v>499</v>
      </c>
      <c r="B454" s="5" t="s">
        <v>1206</v>
      </c>
      <c r="C454" s="6"/>
      <c r="D454" s="6"/>
      <c r="E454" s="6" t="str">
        <f t="shared" si="26"/>
        <v xml:space="preserve"> </v>
      </c>
      <c r="F454" s="6">
        <v>4889.74208</v>
      </c>
      <c r="G454" s="6" t="str">
        <f t="shared" si="27"/>
        <v/>
      </c>
      <c r="H454" s="6"/>
      <c r="I454" s="6"/>
      <c r="J454" s="6" t="str">
        <f t="shared" si="28"/>
        <v xml:space="preserve"> </v>
      </c>
      <c r="K454" s="6">
        <v>4826.0316800000001</v>
      </c>
      <c r="L454" s="6" t="str">
        <f t="shared" si="29"/>
        <v/>
      </c>
      <c r="M454" s="6"/>
    </row>
    <row r="455" spans="1:13" ht="38.25" x14ac:dyDescent="0.2">
      <c r="A455" s="5" t="s">
        <v>1566</v>
      </c>
      <c r="B455" s="5" t="s">
        <v>124</v>
      </c>
      <c r="C455" s="6"/>
      <c r="D455" s="6"/>
      <c r="E455" s="6" t="str">
        <f t="shared" ref="E455:E518" si="30">IF(C455=0," ",IF(D455/C455*100&gt;200,"свыше 200",IF(D455/C455&gt;0,D455/C455*100,"")))</f>
        <v xml:space="preserve"> </v>
      </c>
      <c r="F455" s="6">
        <v>4826.0316800000001</v>
      </c>
      <c r="G455" s="6" t="str">
        <f t="shared" ref="G455:G518" si="31">IF(F455=0," ",IF(D455/F455*100&gt;200,"свыше 200",IF(D455/F455&gt;0,D455/F455*100,"")))</f>
        <v/>
      </c>
      <c r="H455" s="6"/>
      <c r="I455" s="6"/>
      <c r="J455" s="6" t="str">
        <f t="shared" si="28"/>
        <v xml:space="preserve"> </v>
      </c>
      <c r="K455" s="6">
        <v>4826.0316800000001</v>
      </c>
      <c r="L455" s="6" t="str">
        <f t="shared" si="29"/>
        <v/>
      </c>
      <c r="M455" s="6"/>
    </row>
    <row r="456" spans="1:13" ht="38.25" x14ac:dyDescent="0.2">
      <c r="A456" s="5" t="s">
        <v>936</v>
      </c>
      <c r="B456" s="5" t="s">
        <v>1188</v>
      </c>
      <c r="C456" s="6"/>
      <c r="D456" s="6"/>
      <c r="E456" s="6" t="str">
        <f t="shared" si="30"/>
        <v xml:space="preserve"> </v>
      </c>
      <c r="F456" s="6">
        <v>44.019399999999997</v>
      </c>
      <c r="G456" s="6" t="str">
        <f t="shared" si="31"/>
        <v/>
      </c>
      <c r="H456" s="6"/>
      <c r="I456" s="6"/>
      <c r="J456" s="6" t="str">
        <f t="shared" si="28"/>
        <v xml:space="preserve"> </v>
      </c>
      <c r="K456" s="6"/>
      <c r="L456" s="6" t="str">
        <f t="shared" si="29"/>
        <v xml:space="preserve"> </v>
      </c>
      <c r="M456" s="6"/>
    </row>
    <row r="457" spans="1:13" ht="38.25" x14ac:dyDescent="0.2">
      <c r="A457" s="5" t="s">
        <v>1453</v>
      </c>
      <c r="B457" s="5" t="s">
        <v>1169</v>
      </c>
      <c r="C457" s="6"/>
      <c r="D457" s="6"/>
      <c r="E457" s="6" t="str">
        <f t="shared" si="30"/>
        <v xml:space="preserve"> </v>
      </c>
      <c r="F457" s="6">
        <v>4.6909999999999998</v>
      </c>
      <c r="G457" s="6" t="str">
        <f t="shared" si="31"/>
        <v/>
      </c>
      <c r="H457" s="6"/>
      <c r="I457" s="6"/>
      <c r="J457" s="6" t="str">
        <f t="shared" si="28"/>
        <v xml:space="preserve"> </v>
      </c>
      <c r="K457" s="6"/>
      <c r="L457" s="6" t="str">
        <f t="shared" si="29"/>
        <v xml:space="preserve"> </v>
      </c>
      <c r="M457" s="6"/>
    </row>
    <row r="458" spans="1:13" ht="38.25" x14ac:dyDescent="0.2">
      <c r="A458" s="5" t="s">
        <v>110</v>
      </c>
      <c r="B458" s="5" t="s">
        <v>71</v>
      </c>
      <c r="C458" s="6"/>
      <c r="D458" s="6"/>
      <c r="E458" s="6" t="str">
        <f t="shared" si="30"/>
        <v xml:space="preserve"> </v>
      </c>
      <c r="F458" s="6">
        <v>5</v>
      </c>
      <c r="G458" s="6" t="str">
        <f t="shared" si="31"/>
        <v/>
      </c>
      <c r="H458" s="6"/>
      <c r="I458" s="6"/>
      <c r="J458" s="6" t="str">
        <f t="shared" si="28"/>
        <v xml:space="preserve"> </v>
      </c>
      <c r="K458" s="6"/>
      <c r="L458" s="6" t="str">
        <f t="shared" si="29"/>
        <v xml:space="preserve"> </v>
      </c>
      <c r="M458" s="6"/>
    </row>
    <row r="459" spans="1:13" ht="38.25" x14ac:dyDescent="0.2">
      <c r="A459" s="5" t="s">
        <v>1022</v>
      </c>
      <c r="B459" s="5" t="s">
        <v>1655</v>
      </c>
      <c r="C459" s="6"/>
      <c r="D459" s="6"/>
      <c r="E459" s="6" t="str">
        <f t="shared" si="30"/>
        <v xml:space="preserve"> </v>
      </c>
      <c r="F459" s="6">
        <v>10</v>
      </c>
      <c r="G459" s="6" t="str">
        <f t="shared" si="31"/>
        <v/>
      </c>
      <c r="H459" s="6"/>
      <c r="I459" s="6"/>
      <c r="J459" s="6" t="str">
        <f t="shared" si="28"/>
        <v xml:space="preserve"> </v>
      </c>
      <c r="K459" s="6"/>
      <c r="L459" s="6" t="str">
        <f t="shared" si="29"/>
        <v xml:space="preserve"> </v>
      </c>
      <c r="M459" s="6"/>
    </row>
    <row r="460" spans="1:13" ht="38.25" x14ac:dyDescent="0.2">
      <c r="A460" s="5" t="s">
        <v>1644</v>
      </c>
      <c r="B460" s="5" t="s">
        <v>1393</v>
      </c>
      <c r="C460" s="6"/>
      <c r="D460" s="6"/>
      <c r="E460" s="6" t="str">
        <f t="shared" si="30"/>
        <v xml:space="preserve"> </v>
      </c>
      <c r="F460" s="6">
        <v>2316.9890700000001</v>
      </c>
      <c r="G460" s="6" t="str">
        <f t="shared" si="31"/>
        <v/>
      </c>
      <c r="H460" s="6"/>
      <c r="I460" s="6"/>
      <c r="J460" s="6" t="str">
        <f t="shared" si="28"/>
        <v xml:space="preserve"> </v>
      </c>
      <c r="K460" s="6">
        <v>529.44516999999996</v>
      </c>
      <c r="L460" s="6" t="str">
        <f t="shared" si="29"/>
        <v/>
      </c>
      <c r="M460" s="6"/>
    </row>
    <row r="461" spans="1:13" ht="51" x14ac:dyDescent="0.2">
      <c r="A461" s="5" t="s">
        <v>0</v>
      </c>
      <c r="B461" s="5" t="s">
        <v>109</v>
      </c>
      <c r="C461" s="6"/>
      <c r="D461" s="6"/>
      <c r="E461" s="6" t="str">
        <f t="shared" si="30"/>
        <v xml:space="preserve"> </v>
      </c>
      <c r="F461" s="6">
        <v>529.44516999999996</v>
      </c>
      <c r="G461" s="6" t="str">
        <f t="shared" si="31"/>
        <v/>
      </c>
      <c r="H461" s="6"/>
      <c r="I461" s="6"/>
      <c r="J461" s="6" t="str">
        <f t="shared" si="28"/>
        <v xml:space="preserve"> </v>
      </c>
      <c r="K461" s="6">
        <v>529.44516999999996</v>
      </c>
      <c r="L461" s="6" t="str">
        <f t="shared" si="29"/>
        <v/>
      </c>
      <c r="M461" s="6"/>
    </row>
    <row r="462" spans="1:13" ht="51" x14ac:dyDescent="0.2">
      <c r="A462" s="5" t="s">
        <v>843</v>
      </c>
      <c r="B462" s="5" t="s">
        <v>1018</v>
      </c>
      <c r="C462" s="6"/>
      <c r="D462" s="6"/>
      <c r="E462" s="6" t="str">
        <f t="shared" si="30"/>
        <v xml:space="preserve"> </v>
      </c>
      <c r="F462" s="6">
        <v>1143.7852800000001</v>
      </c>
      <c r="G462" s="6" t="str">
        <f t="shared" si="31"/>
        <v/>
      </c>
      <c r="H462" s="6"/>
      <c r="I462" s="6"/>
      <c r="J462" s="6" t="str">
        <f t="shared" si="28"/>
        <v xml:space="preserve"> </v>
      </c>
      <c r="K462" s="6"/>
      <c r="L462" s="6" t="str">
        <f t="shared" si="29"/>
        <v xml:space="preserve"> </v>
      </c>
      <c r="M462" s="6"/>
    </row>
    <row r="463" spans="1:13" ht="51" x14ac:dyDescent="0.2">
      <c r="A463" s="5" t="s">
        <v>882</v>
      </c>
      <c r="B463" s="5" t="s">
        <v>319</v>
      </c>
      <c r="C463" s="6"/>
      <c r="D463" s="6"/>
      <c r="E463" s="6" t="str">
        <f t="shared" si="30"/>
        <v xml:space="preserve"> </v>
      </c>
      <c r="F463" s="6">
        <v>266.71305000000001</v>
      </c>
      <c r="G463" s="6" t="str">
        <f t="shared" si="31"/>
        <v/>
      </c>
      <c r="H463" s="6"/>
      <c r="I463" s="6"/>
      <c r="J463" s="6" t="str">
        <f t="shared" si="28"/>
        <v xml:space="preserve"> </v>
      </c>
      <c r="K463" s="6"/>
      <c r="L463" s="6" t="str">
        <f t="shared" si="29"/>
        <v xml:space="preserve"> </v>
      </c>
      <c r="M463" s="6"/>
    </row>
    <row r="464" spans="1:13" ht="51" x14ac:dyDescent="0.2">
      <c r="A464" s="5" t="s">
        <v>1268</v>
      </c>
      <c r="B464" s="5" t="s">
        <v>1248</v>
      </c>
      <c r="C464" s="6"/>
      <c r="D464" s="6"/>
      <c r="E464" s="6" t="str">
        <f t="shared" si="30"/>
        <v xml:space="preserve"> </v>
      </c>
      <c r="F464" s="6">
        <v>95</v>
      </c>
      <c r="G464" s="6" t="str">
        <f t="shared" si="31"/>
        <v/>
      </c>
      <c r="H464" s="6"/>
      <c r="I464" s="6"/>
      <c r="J464" s="6" t="str">
        <f t="shared" si="28"/>
        <v xml:space="preserve"> </v>
      </c>
      <c r="K464" s="6"/>
      <c r="L464" s="6" t="str">
        <f t="shared" si="29"/>
        <v xml:space="preserve"> </v>
      </c>
      <c r="M464" s="6"/>
    </row>
    <row r="465" spans="1:13" ht="51" x14ac:dyDescent="0.2">
      <c r="A465" s="5" t="s">
        <v>401</v>
      </c>
      <c r="B465" s="5" t="s">
        <v>1561</v>
      </c>
      <c r="C465" s="6"/>
      <c r="D465" s="6"/>
      <c r="E465" s="6" t="str">
        <f t="shared" si="30"/>
        <v xml:space="preserve"> </v>
      </c>
      <c r="F465" s="6">
        <v>282.04557</v>
      </c>
      <c r="G465" s="6" t="str">
        <f t="shared" si="31"/>
        <v/>
      </c>
      <c r="H465" s="6"/>
      <c r="I465" s="6"/>
      <c r="J465" s="6" t="str">
        <f t="shared" si="28"/>
        <v xml:space="preserve"> </v>
      </c>
      <c r="K465" s="6"/>
      <c r="L465" s="6" t="str">
        <f t="shared" si="29"/>
        <v xml:space="preserve"> </v>
      </c>
      <c r="M465" s="6"/>
    </row>
    <row r="466" spans="1:13" x14ac:dyDescent="0.2">
      <c r="A466" s="5" t="s">
        <v>1521</v>
      </c>
      <c r="B466" s="5" t="s">
        <v>1642</v>
      </c>
      <c r="C466" s="6"/>
      <c r="D466" s="6"/>
      <c r="E466" s="6" t="str">
        <f t="shared" si="30"/>
        <v xml:space="preserve"> </v>
      </c>
      <c r="F466" s="6">
        <v>865.89111000000003</v>
      </c>
      <c r="G466" s="6" t="str">
        <f t="shared" si="31"/>
        <v/>
      </c>
      <c r="H466" s="6"/>
      <c r="I466" s="6"/>
      <c r="J466" s="6" t="str">
        <f t="shared" si="28"/>
        <v xml:space="preserve"> </v>
      </c>
      <c r="K466" s="6"/>
      <c r="L466" s="6" t="str">
        <f t="shared" si="29"/>
        <v xml:space="preserve"> </v>
      </c>
      <c r="M466" s="6"/>
    </row>
    <row r="467" spans="1:13" ht="25.5" x14ac:dyDescent="0.2">
      <c r="A467" s="5" t="s">
        <v>1016</v>
      </c>
      <c r="B467" s="5" t="s">
        <v>836</v>
      </c>
      <c r="C467" s="6"/>
      <c r="D467" s="6"/>
      <c r="E467" s="6" t="str">
        <f t="shared" si="30"/>
        <v xml:space="preserve"> </v>
      </c>
      <c r="F467" s="6">
        <v>865.89111000000003</v>
      </c>
      <c r="G467" s="6" t="str">
        <f t="shared" si="31"/>
        <v/>
      </c>
      <c r="H467" s="6"/>
      <c r="I467" s="6"/>
      <c r="J467" s="6" t="str">
        <f t="shared" si="28"/>
        <v xml:space="preserve"> </v>
      </c>
      <c r="K467" s="6"/>
      <c r="L467" s="6" t="str">
        <f t="shared" si="29"/>
        <v xml:space="preserve"> </v>
      </c>
      <c r="M467" s="6"/>
    </row>
    <row r="468" spans="1:13" ht="38.25" x14ac:dyDescent="0.2">
      <c r="A468" s="5" t="s">
        <v>1418</v>
      </c>
      <c r="B468" s="5" t="s">
        <v>1541</v>
      </c>
      <c r="C468" s="6"/>
      <c r="D468" s="6"/>
      <c r="E468" s="6" t="str">
        <f t="shared" si="30"/>
        <v xml:space="preserve"> </v>
      </c>
      <c r="F468" s="6">
        <v>2758.6068300000002</v>
      </c>
      <c r="G468" s="6" t="str">
        <f t="shared" si="31"/>
        <v/>
      </c>
      <c r="H468" s="6"/>
      <c r="I468" s="6"/>
      <c r="J468" s="6" t="str">
        <f t="shared" si="28"/>
        <v xml:space="preserve"> </v>
      </c>
      <c r="K468" s="6">
        <v>2608.1616600000002</v>
      </c>
      <c r="L468" s="6" t="str">
        <f t="shared" si="29"/>
        <v/>
      </c>
      <c r="M468" s="6"/>
    </row>
    <row r="469" spans="1:13" ht="51" x14ac:dyDescent="0.2">
      <c r="A469" s="5" t="s">
        <v>462</v>
      </c>
      <c r="B469" s="5" t="s">
        <v>378</v>
      </c>
      <c r="C469" s="6"/>
      <c r="D469" s="6"/>
      <c r="E469" s="6" t="str">
        <f t="shared" si="30"/>
        <v xml:space="preserve"> </v>
      </c>
      <c r="F469" s="6">
        <v>2608.1616600000002</v>
      </c>
      <c r="G469" s="6" t="str">
        <f t="shared" si="31"/>
        <v/>
      </c>
      <c r="H469" s="6"/>
      <c r="I469" s="6"/>
      <c r="J469" s="6" t="str">
        <f t="shared" si="28"/>
        <v xml:space="preserve"> </v>
      </c>
      <c r="K469" s="6">
        <v>2608.1616600000002</v>
      </c>
      <c r="L469" s="6" t="str">
        <f t="shared" si="29"/>
        <v/>
      </c>
      <c r="M469" s="6"/>
    </row>
    <row r="470" spans="1:13" ht="51" x14ac:dyDescent="0.2">
      <c r="A470" s="5" t="s">
        <v>1059</v>
      </c>
      <c r="B470" s="5" t="s">
        <v>945</v>
      </c>
      <c r="C470" s="6"/>
      <c r="D470" s="6"/>
      <c r="E470" s="6" t="str">
        <f t="shared" si="30"/>
        <v xml:space="preserve"> </v>
      </c>
      <c r="F470" s="6">
        <v>150.44516999999999</v>
      </c>
      <c r="G470" s="6" t="str">
        <f t="shared" si="31"/>
        <v/>
      </c>
      <c r="H470" s="6"/>
      <c r="I470" s="6"/>
      <c r="J470" s="6" t="str">
        <f t="shared" si="28"/>
        <v xml:space="preserve"> </v>
      </c>
      <c r="K470" s="6"/>
      <c r="L470" s="6" t="str">
        <f t="shared" si="29"/>
        <v xml:space="preserve"> </v>
      </c>
      <c r="M470" s="6"/>
    </row>
    <row r="471" spans="1:13" ht="25.5" x14ac:dyDescent="0.2">
      <c r="A471" s="5" t="s">
        <v>333</v>
      </c>
      <c r="B471" s="5" t="s">
        <v>886</v>
      </c>
      <c r="C471" s="6"/>
      <c r="D471" s="6"/>
      <c r="E471" s="6" t="str">
        <f t="shared" si="30"/>
        <v xml:space="preserve"> </v>
      </c>
      <c r="F471" s="6">
        <v>2349.6</v>
      </c>
      <c r="G471" s="6" t="str">
        <f t="shared" si="31"/>
        <v/>
      </c>
      <c r="H471" s="6"/>
      <c r="I471" s="6"/>
      <c r="J471" s="6" t="str">
        <f t="shared" si="28"/>
        <v xml:space="preserve"> </v>
      </c>
      <c r="K471" s="6"/>
      <c r="L471" s="6" t="str">
        <f t="shared" si="29"/>
        <v xml:space="preserve"> </v>
      </c>
      <c r="M471" s="6"/>
    </row>
    <row r="472" spans="1:13" ht="25.5" x14ac:dyDescent="0.2">
      <c r="A472" s="5" t="s">
        <v>1003</v>
      </c>
      <c r="B472" s="5" t="s">
        <v>893</v>
      </c>
      <c r="C472" s="6"/>
      <c r="D472" s="6"/>
      <c r="E472" s="6" t="str">
        <f t="shared" si="30"/>
        <v xml:space="preserve"> </v>
      </c>
      <c r="F472" s="6"/>
      <c r="G472" s="6" t="str">
        <f t="shared" si="31"/>
        <v xml:space="preserve"> </v>
      </c>
      <c r="H472" s="6"/>
      <c r="I472" s="6"/>
      <c r="J472" s="6" t="str">
        <f t="shared" si="28"/>
        <v xml:space="preserve"> </v>
      </c>
      <c r="K472" s="6">
        <v>2.3699999999999999E-2</v>
      </c>
      <c r="L472" s="6" t="str">
        <f t="shared" si="29"/>
        <v/>
      </c>
      <c r="M472" s="6"/>
    </row>
    <row r="473" spans="1:13" ht="38.25" x14ac:dyDescent="0.2">
      <c r="A473" s="5" t="s">
        <v>1082</v>
      </c>
      <c r="B473" s="5" t="s">
        <v>30</v>
      </c>
      <c r="C473" s="6"/>
      <c r="D473" s="6"/>
      <c r="E473" s="6" t="str">
        <f t="shared" si="30"/>
        <v xml:space="preserve"> </v>
      </c>
      <c r="F473" s="6"/>
      <c r="G473" s="6" t="str">
        <f t="shared" si="31"/>
        <v xml:space="preserve"> </v>
      </c>
      <c r="H473" s="6"/>
      <c r="I473" s="6"/>
      <c r="J473" s="6" t="str">
        <f t="shared" si="28"/>
        <v xml:space="preserve"> </v>
      </c>
      <c r="K473" s="6">
        <v>2.3699999999999999E-2</v>
      </c>
      <c r="L473" s="6" t="str">
        <f t="shared" si="29"/>
        <v/>
      </c>
      <c r="M473" s="6"/>
    </row>
    <row r="474" spans="1:13" ht="38.25" x14ac:dyDescent="0.2">
      <c r="A474" s="5" t="s">
        <v>221</v>
      </c>
      <c r="B474" s="5" t="s">
        <v>1349</v>
      </c>
      <c r="C474" s="6"/>
      <c r="D474" s="6"/>
      <c r="E474" s="6" t="str">
        <f t="shared" si="30"/>
        <v xml:space="preserve"> </v>
      </c>
      <c r="F474" s="6">
        <v>4027.06385</v>
      </c>
      <c r="G474" s="6" t="str">
        <f t="shared" si="31"/>
        <v/>
      </c>
      <c r="H474" s="6"/>
      <c r="I474" s="6"/>
      <c r="J474" s="6" t="str">
        <f t="shared" si="28"/>
        <v xml:space="preserve"> </v>
      </c>
      <c r="K474" s="6"/>
      <c r="L474" s="6" t="str">
        <f t="shared" si="29"/>
        <v xml:space="preserve"> </v>
      </c>
      <c r="M474" s="6"/>
    </row>
    <row r="475" spans="1:13" ht="25.5" x14ac:dyDescent="0.2">
      <c r="A475" s="5" t="s">
        <v>81</v>
      </c>
      <c r="B475" s="5" t="s">
        <v>1047</v>
      </c>
      <c r="C475" s="6"/>
      <c r="D475" s="6"/>
      <c r="E475" s="6" t="str">
        <f t="shared" si="30"/>
        <v xml:space="preserve"> </v>
      </c>
      <c r="F475" s="6">
        <v>8411.2797900000005</v>
      </c>
      <c r="G475" s="6" t="str">
        <f t="shared" si="31"/>
        <v/>
      </c>
      <c r="H475" s="6"/>
      <c r="I475" s="6"/>
      <c r="J475" s="6" t="str">
        <f t="shared" si="28"/>
        <v xml:space="preserve"> </v>
      </c>
      <c r="K475" s="6"/>
      <c r="L475" s="6" t="str">
        <f t="shared" si="29"/>
        <v xml:space="preserve"> </v>
      </c>
      <c r="M475" s="6"/>
    </row>
    <row r="476" spans="1:13" ht="51" x14ac:dyDescent="0.2">
      <c r="A476" s="5" t="s">
        <v>741</v>
      </c>
      <c r="B476" s="5" t="s">
        <v>683</v>
      </c>
      <c r="C476" s="6"/>
      <c r="D476" s="6"/>
      <c r="E476" s="6" t="str">
        <f t="shared" si="30"/>
        <v xml:space="preserve"> </v>
      </c>
      <c r="F476" s="6">
        <v>426.12452000000002</v>
      </c>
      <c r="G476" s="6" t="str">
        <f t="shared" si="31"/>
        <v/>
      </c>
      <c r="H476" s="6"/>
      <c r="I476" s="6"/>
      <c r="J476" s="6" t="str">
        <f t="shared" si="28"/>
        <v xml:space="preserve"> </v>
      </c>
      <c r="K476" s="6">
        <v>426.12452000000002</v>
      </c>
      <c r="L476" s="6" t="str">
        <f t="shared" si="29"/>
        <v/>
      </c>
      <c r="M476" s="6"/>
    </row>
    <row r="477" spans="1:13" ht="63.75" x14ac:dyDescent="0.2">
      <c r="A477" s="5" t="s">
        <v>28</v>
      </c>
      <c r="B477" s="5" t="s">
        <v>568</v>
      </c>
      <c r="C477" s="6"/>
      <c r="D477" s="6"/>
      <c r="E477" s="6" t="str">
        <f t="shared" si="30"/>
        <v xml:space="preserve"> </v>
      </c>
      <c r="F477" s="6">
        <v>426.12452000000002</v>
      </c>
      <c r="G477" s="6" t="str">
        <f t="shared" si="31"/>
        <v/>
      </c>
      <c r="H477" s="6"/>
      <c r="I477" s="6"/>
      <c r="J477" s="6" t="str">
        <f t="shared" si="28"/>
        <v xml:space="preserve"> </v>
      </c>
      <c r="K477" s="6">
        <v>426.12452000000002</v>
      </c>
      <c r="L477" s="6" t="str">
        <f t="shared" si="29"/>
        <v/>
      </c>
      <c r="M477" s="6"/>
    </row>
    <row r="478" spans="1:13" ht="25.5" x14ac:dyDescent="0.2">
      <c r="A478" s="5" t="s">
        <v>1720</v>
      </c>
      <c r="B478" s="5" t="s">
        <v>219</v>
      </c>
      <c r="C478" s="6"/>
      <c r="D478" s="6"/>
      <c r="E478" s="6" t="str">
        <f t="shared" si="30"/>
        <v xml:space="preserve"> </v>
      </c>
      <c r="F478" s="6">
        <v>286.32812999999999</v>
      </c>
      <c r="G478" s="6" t="str">
        <f t="shared" si="31"/>
        <v/>
      </c>
      <c r="H478" s="6"/>
      <c r="I478" s="6"/>
      <c r="J478" s="6" t="str">
        <f t="shared" si="28"/>
        <v xml:space="preserve"> </v>
      </c>
      <c r="K478" s="6">
        <v>286.32812999999999</v>
      </c>
      <c r="L478" s="6" t="str">
        <f t="shared" si="29"/>
        <v/>
      </c>
      <c r="M478" s="6"/>
    </row>
    <row r="479" spans="1:13" ht="38.25" x14ac:dyDescent="0.2">
      <c r="A479" s="5" t="s">
        <v>82</v>
      </c>
      <c r="B479" s="5" t="s">
        <v>1510</v>
      </c>
      <c r="C479" s="6"/>
      <c r="D479" s="6"/>
      <c r="E479" s="6" t="str">
        <f t="shared" si="30"/>
        <v xml:space="preserve"> </v>
      </c>
      <c r="F479" s="6">
        <v>286.32812999999999</v>
      </c>
      <c r="G479" s="6" t="str">
        <f t="shared" si="31"/>
        <v/>
      </c>
      <c r="H479" s="6"/>
      <c r="I479" s="6"/>
      <c r="J479" s="6" t="str">
        <f t="shared" si="28"/>
        <v xml:space="preserve"> </v>
      </c>
      <c r="K479" s="6">
        <v>286.32812999999999</v>
      </c>
      <c r="L479" s="6" t="str">
        <f t="shared" si="29"/>
        <v/>
      </c>
      <c r="M479" s="6"/>
    </row>
    <row r="480" spans="1:13" ht="25.5" x14ac:dyDescent="0.2">
      <c r="A480" s="5" t="s">
        <v>1420</v>
      </c>
      <c r="B480" s="5" t="s">
        <v>213</v>
      </c>
      <c r="C480" s="6"/>
      <c r="D480" s="6"/>
      <c r="E480" s="6" t="str">
        <f t="shared" si="30"/>
        <v xml:space="preserve"> </v>
      </c>
      <c r="F480" s="6">
        <v>1</v>
      </c>
      <c r="G480" s="6" t="str">
        <f t="shared" si="31"/>
        <v/>
      </c>
      <c r="H480" s="6"/>
      <c r="I480" s="6"/>
      <c r="J480" s="6" t="str">
        <f t="shared" si="28"/>
        <v xml:space="preserve"> </v>
      </c>
      <c r="K480" s="6"/>
      <c r="L480" s="6" t="str">
        <f t="shared" si="29"/>
        <v xml:space="preserve"> </v>
      </c>
      <c r="M480" s="6"/>
    </row>
    <row r="481" spans="1:13" ht="25.5" x14ac:dyDescent="0.2">
      <c r="A481" s="5" t="s">
        <v>1372</v>
      </c>
      <c r="B481" s="5" t="s">
        <v>168</v>
      </c>
      <c r="C481" s="6"/>
      <c r="D481" s="6"/>
      <c r="E481" s="6" t="str">
        <f t="shared" si="30"/>
        <v xml:space="preserve"> </v>
      </c>
      <c r="F481" s="6">
        <v>1883.7276400000001</v>
      </c>
      <c r="G481" s="6" t="str">
        <f t="shared" si="31"/>
        <v/>
      </c>
      <c r="H481" s="6"/>
      <c r="I481" s="6"/>
      <c r="J481" s="6" t="str">
        <f t="shared" si="28"/>
        <v xml:space="preserve"> </v>
      </c>
      <c r="K481" s="6"/>
      <c r="L481" s="6" t="str">
        <f t="shared" si="29"/>
        <v xml:space="preserve"> </v>
      </c>
      <c r="M481" s="6"/>
    </row>
    <row r="482" spans="1:13" ht="38.25" x14ac:dyDescent="0.2">
      <c r="A482" s="5" t="s">
        <v>354</v>
      </c>
      <c r="B482" s="5" t="s">
        <v>1567</v>
      </c>
      <c r="C482" s="6"/>
      <c r="D482" s="6"/>
      <c r="E482" s="6" t="str">
        <f t="shared" si="30"/>
        <v xml:space="preserve"> </v>
      </c>
      <c r="F482" s="6">
        <v>1876.7276400000001</v>
      </c>
      <c r="G482" s="6" t="str">
        <f t="shared" si="31"/>
        <v/>
      </c>
      <c r="H482" s="6"/>
      <c r="I482" s="6"/>
      <c r="J482" s="6" t="str">
        <f t="shared" si="28"/>
        <v xml:space="preserve"> </v>
      </c>
      <c r="K482" s="6"/>
      <c r="L482" s="6" t="str">
        <f t="shared" si="29"/>
        <v xml:space="preserve"> </v>
      </c>
      <c r="M482" s="6"/>
    </row>
    <row r="483" spans="1:13" ht="38.25" x14ac:dyDescent="0.2">
      <c r="A483" s="5" t="s">
        <v>610</v>
      </c>
      <c r="B483" s="5" t="s">
        <v>105</v>
      </c>
      <c r="C483" s="6"/>
      <c r="D483" s="6"/>
      <c r="E483" s="6" t="str">
        <f t="shared" si="30"/>
        <v xml:space="preserve"> </v>
      </c>
      <c r="F483" s="6">
        <v>7</v>
      </c>
      <c r="G483" s="6" t="str">
        <f t="shared" si="31"/>
        <v/>
      </c>
      <c r="H483" s="6"/>
      <c r="I483" s="6"/>
      <c r="J483" s="6" t="str">
        <f t="shared" si="28"/>
        <v xml:space="preserve"> </v>
      </c>
      <c r="K483" s="6"/>
      <c r="L483" s="6" t="str">
        <f t="shared" si="29"/>
        <v xml:space="preserve"> </v>
      </c>
      <c r="M483" s="6"/>
    </row>
    <row r="484" spans="1:13" ht="25.5" x14ac:dyDescent="0.2">
      <c r="A484" s="5" t="s">
        <v>292</v>
      </c>
      <c r="B484" s="5" t="s">
        <v>1219</v>
      </c>
      <c r="C484" s="6"/>
      <c r="D484" s="6"/>
      <c r="E484" s="6" t="str">
        <f t="shared" si="30"/>
        <v xml:space="preserve"> </v>
      </c>
      <c r="F484" s="6">
        <v>54071.030039999998</v>
      </c>
      <c r="G484" s="6" t="str">
        <f t="shared" si="31"/>
        <v/>
      </c>
      <c r="H484" s="6"/>
      <c r="I484" s="6"/>
      <c r="J484" s="6" t="str">
        <f t="shared" si="28"/>
        <v xml:space="preserve"> </v>
      </c>
      <c r="K484" s="6">
        <v>4399.3087100000002</v>
      </c>
      <c r="L484" s="6" t="str">
        <f t="shared" si="29"/>
        <v/>
      </c>
      <c r="M484" s="6"/>
    </row>
    <row r="485" spans="1:13" ht="25.5" x14ac:dyDescent="0.2">
      <c r="A485" s="5" t="s">
        <v>383</v>
      </c>
      <c r="B485" s="5" t="s">
        <v>1265</v>
      </c>
      <c r="C485" s="6"/>
      <c r="D485" s="6"/>
      <c r="E485" s="6" t="str">
        <f t="shared" si="30"/>
        <v xml:space="preserve"> </v>
      </c>
      <c r="F485" s="6">
        <v>4399.3087100000002</v>
      </c>
      <c r="G485" s="6" t="str">
        <f t="shared" si="31"/>
        <v/>
      </c>
      <c r="H485" s="6"/>
      <c r="I485" s="6"/>
      <c r="J485" s="6" t="str">
        <f t="shared" si="28"/>
        <v xml:space="preserve"> </v>
      </c>
      <c r="K485" s="6">
        <v>4399.3087100000002</v>
      </c>
      <c r="L485" s="6" t="str">
        <f t="shared" si="29"/>
        <v/>
      </c>
      <c r="M485" s="6"/>
    </row>
    <row r="486" spans="1:13" ht="25.5" x14ac:dyDescent="0.2">
      <c r="A486" s="5" t="s">
        <v>470</v>
      </c>
      <c r="B486" s="5" t="s">
        <v>175</v>
      </c>
      <c r="C486" s="6"/>
      <c r="D486" s="6"/>
      <c r="E486" s="6" t="str">
        <f t="shared" si="30"/>
        <v xml:space="preserve"> </v>
      </c>
      <c r="F486" s="6">
        <v>41012.656569999999</v>
      </c>
      <c r="G486" s="6" t="str">
        <f t="shared" si="31"/>
        <v/>
      </c>
      <c r="H486" s="6"/>
      <c r="I486" s="6"/>
      <c r="J486" s="6" t="str">
        <f t="shared" si="28"/>
        <v xml:space="preserve"> </v>
      </c>
      <c r="K486" s="6"/>
      <c r="L486" s="6" t="str">
        <f t="shared" si="29"/>
        <v xml:space="preserve"> </v>
      </c>
      <c r="M486" s="6"/>
    </row>
    <row r="487" spans="1:13" ht="25.5" x14ac:dyDescent="0.2">
      <c r="A487" s="5" t="s">
        <v>513</v>
      </c>
      <c r="B487" s="5" t="s">
        <v>729</v>
      </c>
      <c r="C487" s="6"/>
      <c r="D487" s="6"/>
      <c r="E487" s="6" t="str">
        <f t="shared" si="30"/>
        <v xml:space="preserve"> </v>
      </c>
      <c r="F487" s="6">
        <v>7605.54756</v>
      </c>
      <c r="G487" s="6" t="str">
        <f t="shared" si="31"/>
        <v/>
      </c>
      <c r="H487" s="6"/>
      <c r="I487" s="6"/>
      <c r="J487" s="6" t="str">
        <f t="shared" si="28"/>
        <v xml:space="preserve"> </v>
      </c>
      <c r="K487" s="6"/>
      <c r="L487" s="6" t="str">
        <f t="shared" si="29"/>
        <v xml:space="preserve"> </v>
      </c>
      <c r="M487" s="6"/>
    </row>
    <row r="488" spans="1:13" ht="25.5" x14ac:dyDescent="0.2">
      <c r="A488" s="5" t="s">
        <v>952</v>
      </c>
      <c r="B488" s="5" t="s">
        <v>1017</v>
      </c>
      <c r="C488" s="6"/>
      <c r="D488" s="6"/>
      <c r="E488" s="6" t="str">
        <f t="shared" si="30"/>
        <v xml:space="preserve"> </v>
      </c>
      <c r="F488" s="6">
        <v>304.47694999999999</v>
      </c>
      <c r="G488" s="6" t="str">
        <f t="shared" si="31"/>
        <v/>
      </c>
      <c r="H488" s="6"/>
      <c r="I488" s="6"/>
      <c r="J488" s="6" t="str">
        <f t="shared" si="28"/>
        <v xml:space="preserve"> </v>
      </c>
      <c r="K488" s="6"/>
      <c r="L488" s="6" t="str">
        <f t="shared" si="29"/>
        <v xml:space="preserve"> </v>
      </c>
      <c r="M488" s="6"/>
    </row>
    <row r="489" spans="1:13" ht="25.5" x14ac:dyDescent="0.2">
      <c r="A489" s="5" t="s">
        <v>831</v>
      </c>
      <c r="B489" s="5" t="s">
        <v>1423</v>
      </c>
      <c r="C489" s="6"/>
      <c r="D489" s="6"/>
      <c r="E489" s="6" t="str">
        <f t="shared" si="30"/>
        <v xml:space="preserve"> </v>
      </c>
      <c r="F489" s="6">
        <v>749.04025000000001</v>
      </c>
      <c r="G489" s="6" t="str">
        <f t="shared" si="31"/>
        <v/>
      </c>
      <c r="H489" s="6"/>
      <c r="I489" s="6"/>
      <c r="J489" s="6" t="str">
        <f t="shared" si="28"/>
        <v xml:space="preserve"> </v>
      </c>
      <c r="K489" s="6"/>
      <c r="L489" s="6" t="str">
        <f t="shared" si="29"/>
        <v xml:space="preserve"> </v>
      </c>
      <c r="M489" s="6"/>
    </row>
    <row r="490" spans="1:13" x14ac:dyDescent="0.2">
      <c r="A490" s="5" t="s">
        <v>528</v>
      </c>
      <c r="B490" s="5" t="s">
        <v>664</v>
      </c>
      <c r="C490" s="6">
        <v>39888.435449999997</v>
      </c>
      <c r="D490" s="6">
        <v>33408.237910000003</v>
      </c>
      <c r="E490" s="6">
        <f t="shared" si="30"/>
        <v>83.754194751200757</v>
      </c>
      <c r="F490" s="6">
        <v>41938.702949999999</v>
      </c>
      <c r="G490" s="6">
        <f t="shared" si="31"/>
        <v>79.659683204389623</v>
      </c>
      <c r="H490" s="6"/>
      <c r="I490" s="6">
        <v>1506.52262</v>
      </c>
      <c r="J490" s="6" t="str">
        <f t="shared" si="28"/>
        <v xml:space="preserve"> </v>
      </c>
      <c r="K490" s="6">
        <v>264.11272000000002</v>
      </c>
      <c r="L490" s="6" t="str">
        <f t="shared" si="29"/>
        <v>свыше 200</v>
      </c>
      <c r="M490" s="6">
        <v>-214.04610000000002</v>
      </c>
    </row>
    <row r="491" spans="1:13" x14ac:dyDescent="0.2">
      <c r="A491" s="5" t="s">
        <v>218</v>
      </c>
      <c r="B491" s="5" t="s">
        <v>1323</v>
      </c>
      <c r="C491" s="6">
        <v>-0.88100000000000001</v>
      </c>
      <c r="D491" s="6">
        <v>2006.5896600000001</v>
      </c>
      <c r="E491" s="6" t="str">
        <f t="shared" si="30"/>
        <v/>
      </c>
      <c r="F491" s="6">
        <v>434.61676999999997</v>
      </c>
      <c r="G491" s="6" t="str">
        <f t="shared" si="31"/>
        <v>свыше 200</v>
      </c>
      <c r="H491" s="6"/>
      <c r="I491" s="6">
        <v>539.48883999999998</v>
      </c>
      <c r="J491" s="6" t="str">
        <f t="shared" si="28"/>
        <v xml:space="preserve"> </v>
      </c>
      <c r="K491" s="6">
        <v>224.62674999999999</v>
      </c>
      <c r="L491" s="6" t="str">
        <f t="shared" si="29"/>
        <v>свыше 200</v>
      </c>
      <c r="M491" s="6">
        <v>-214.05615999999998</v>
      </c>
    </row>
    <row r="492" spans="1:13" ht="25.5" x14ac:dyDescent="0.2">
      <c r="A492" s="5" t="s">
        <v>290</v>
      </c>
      <c r="B492" s="5" t="s">
        <v>1508</v>
      </c>
      <c r="C492" s="6"/>
      <c r="D492" s="6">
        <v>539.48883999999998</v>
      </c>
      <c r="E492" s="6" t="str">
        <f t="shared" si="30"/>
        <v xml:space="preserve"> </v>
      </c>
      <c r="F492" s="6">
        <v>224.62674999999999</v>
      </c>
      <c r="G492" s="6" t="str">
        <f t="shared" si="31"/>
        <v>свыше 200</v>
      </c>
      <c r="H492" s="6"/>
      <c r="I492" s="6">
        <v>539.48883999999998</v>
      </c>
      <c r="J492" s="6" t="str">
        <f t="shared" si="28"/>
        <v xml:space="preserve"> </v>
      </c>
      <c r="K492" s="6">
        <v>224.62674999999999</v>
      </c>
      <c r="L492" s="6" t="str">
        <f t="shared" si="29"/>
        <v>свыше 200</v>
      </c>
      <c r="M492" s="6">
        <v>-214.05615999999998</v>
      </c>
    </row>
    <row r="493" spans="1:13" x14ac:dyDescent="0.2">
      <c r="A493" s="5" t="s">
        <v>373</v>
      </c>
      <c r="B493" s="5" t="s">
        <v>1725</v>
      </c>
      <c r="C493" s="6"/>
      <c r="D493" s="6">
        <v>268.34935999999999</v>
      </c>
      <c r="E493" s="6" t="str">
        <f t="shared" si="30"/>
        <v xml:space="preserve"> </v>
      </c>
      <c r="F493" s="6">
        <v>207.41991999999999</v>
      </c>
      <c r="G493" s="6">
        <f t="shared" si="31"/>
        <v>129.37492213862583</v>
      </c>
      <c r="H493" s="6"/>
      <c r="I493" s="6"/>
      <c r="J493" s="6"/>
      <c r="K493" s="6"/>
      <c r="L493" s="6"/>
      <c r="M493" s="6"/>
    </row>
    <row r="494" spans="1:13" x14ac:dyDescent="0.2">
      <c r="A494" s="5" t="s">
        <v>416</v>
      </c>
      <c r="B494" s="5" t="s">
        <v>384</v>
      </c>
      <c r="C494" s="6"/>
      <c r="D494" s="6">
        <v>67.753579999999999</v>
      </c>
      <c r="E494" s="6" t="str">
        <f t="shared" si="30"/>
        <v xml:space="preserve"> </v>
      </c>
      <c r="F494" s="6">
        <v>226.96269000000001</v>
      </c>
      <c r="G494" s="6">
        <f t="shared" si="31"/>
        <v>29.852298631109807</v>
      </c>
      <c r="H494" s="6"/>
      <c r="I494" s="6"/>
      <c r="J494" s="6"/>
      <c r="K494" s="6"/>
      <c r="L494" s="6"/>
      <c r="M494" s="6"/>
    </row>
    <row r="495" spans="1:13" x14ac:dyDescent="0.2">
      <c r="A495" s="5" t="s">
        <v>854</v>
      </c>
      <c r="B495" s="5" t="s">
        <v>44</v>
      </c>
      <c r="C495" s="6"/>
      <c r="D495" s="6">
        <v>1076.4081799999999</v>
      </c>
      <c r="E495" s="6" t="str">
        <f t="shared" si="30"/>
        <v xml:space="preserve"> </v>
      </c>
      <c r="F495" s="6">
        <v>-104.92849</v>
      </c>
      <c r="G495" s="6" t="str">
        <f t="shared" si="31"/>
        <v/>
      </c>
      <c r="H495" s="6"/>
      <c r="I495" s="6"/>
      <c r="J495" s="6"/>
      <c r="K495" s="6"/>
      <c r="L495" s="6"/>
      <c r="M495" s="6"/>
    </row>
    <row r="496" spans="1:13" x14ac:dyDescent="0.2">
      <c r="A496" s="5" t="s">
        <v>730</v>
      </c>
      <c r="B496" s="5" t="s">
        <v>348</v>
      </c>
      <c r="C496" s="6">
        <v>-0.88100000000000001</v>
      </c>
      <c r="D496" s="6">
        <v>54.589700000000001</v>
      </c>
      <c r="E496" s="6" t="str">
        <f t="shared" si="30"/>
        <v/>
      </c>
      <c r="F496" s="6">
        <v>-119.4641</v>
      </c>
      <c r="G496" s="6" t="str">
        <f t="shared" si="31"/>
        <v/>
      </c>
      <c r="H496" s="6"/>
      <c r="I496" s="6"/>
      <c r="J496" s="6"/>
      <c r="K496" s="6"/>
      <c r="L496" s="6"/>
      <c r="M496" s="6"/>
    </row>
    <row r="497" spans="1:13" x14ac:dyDescent="0.2">
      <c r="A497" s="5" t="s">
        <v>1663</v>
      </c>
      <c r="B497" s="5" t="s">
        <v>1036</v>
      </c>
      <c r="C497" s="6">
        <v>39889.316449999998</v>
      </c>
      <c r="D497" s="6">
        <v>31401.648249999998</v>
      </c>
      <c r="E497" s="6">
        <f t="shared" si="30"/>
        <v>78.721951250683816</v>
      </c>
      <c r="F497" s="6">
        <v>41504.086179999998</v>
      </c>
      <c r="G497" s="6">
        <f t="shared" si="31"/>
        <v>75.659172722930194</v>
      </c>
      <c r="H497" s="6"/>
      <c r="I497" s="6">
        <v>967.03377999999998</v>
      </c>
      <c r="J497" s="6" t="str">
        <f t="shared" si="28"/>
        <v xml:space="preserve"> </v>
      </c>
      <c r="K497" s="6">
        <v>39.485970000000002</v>
      </c>
      <c r="L497" s="6" t="str">
        <f t="shared" si="29"/>
        <v>свыше 200</v>
      </c>
      <c r="M497" s="6">
        <v>1.0059999999953106E-2</v>
      </c>
    </row>
    <row r="498" spans="1:13" x14ac:dyDescent="0.2">
      <c r="A498" s="5" t="s">
        <v>16</v>
      </c>
      <c r="B498" s="5" t="s">
        <v>1434</v>
      </c>
      <c r="C498" s="6"/>
      <c r="D498" s="6">
        <v>967.03377999999998</v>
      </c>
      <c r="E498" s="6" t="str">
        <f t="shared" si="30"/>
        <v xml:space="preserve"> </v>
      </c>
      <c r="F498" s="6">
        <v>39.485970000000002</v>
      </c>
      <c r="G498" s="6" t="str">
        <f t="shared" si="31"/>
        <v>свыше 200</v>
      </c>
      <c r="H498" s="6"/>
      <c r="I498" s="6">
        <v>967.03377999999998</v>
      </c>
      <c r="J498" s="6" t="str">
        <f t="shared" si="28"/>
        <v xml:space="preserve"> </v>
      </c>
      <c r="K498" s="6">
        <v>39.485970000000002</v>
      </c>
      <c r="L498" s="6" t="str">
        <f t="shared" si="29"/>
        <v>свыше 200</v>
      </c>
      <c r="M498" s="6">
        <v>1.0059999999953106E-2</v>
      </c>
    </row>
    <row r="499" spans="1:13" x14ac:dyDescent="0.2">
      <c r="A499" s="5" t="s">
        <v>116</v>
      </c>
      <c r="B499" s="5" t="s">
        <v>1362</v>
      </c>
      <c r="C499" s="6">
        <v>23636.144</v>
      </c>
      <c r="D499" s="6">
        <v>13697.49201</v>
      </c>
      <c r="E499" s="6">
        <f t="shared" si="30"/>
        <v>57.951466237470882</v>
      </c>
      <c r="F499" s="6">
        <v>34869.478349999998</v>
      </c>
      <c r="G499" s="6">
        <f t="shared" si="31"/>
        <v>39.282182178099603</v>
      </c>
      <c r="H499" s="6"/>
      <c r="I499" s="6"/>
      <c r="J499" s="6"/>
      <c r="K499" s="6"/>
      <c r="L499" s="6"/>
      <c r="M499" s="6"/>
    </row>
    <row r="500" spans="1:13" x14ac:dyDescent="0.2">
      <c r="A500" s="5" t="s">
        <v>915</v>
      </c>
      <c r="B500" s="5" t="s">
        <v>774</v>
      </c>
      <c r="C500" s="6">
        <v>13458.02672</v>
      </c>
      <c r="D500" s="6">
        <v>15633.51017</v>
      </c>
      <c r="E500" s="6">
        <f t="shared" si="30"/>
        <v>116.16495118684085</v>
      </c>
      <c r="F500" s="6">
        <v>3701.28494</v>
      </c>
      <c r="G500" s="6" t="str">
        <f t="shared" si="31"/>
        <v>свыше 200</v>
      </c>
      <c r="H500" s="6"/>
      <c r="I500" s="6"/>
      <c r="J500" s="6"/>
      <c r="K500" s="6"/>
      <c r="L500" s="6"/>
      <c r="M500" s="6"/>
    </row>
    <row r="501" spans="1:13" x14ac:dyDescent="0.2">
      <c r="A501" s="5" t="s">
        <v>1300</v>
      </c>
      <c r="B501" s="5" t="s">
        <v>474</v>
      </c>
      <c r="C501" s="6">
        <v>298.66203999999999</v>
      </c>
      <c r="D501" s="6">
        <v>350.9015</v>
      </c>
      <c r="E501" s="6">
        <f t="shared" si="30"/>
        <v>117.49116158183344</v>
      </c>
      <c r="F501" s="6">
        <v>875.81187</v>
      </c>
      <c r="G501" s="6">
        <f t="shared" si="31"/>
        <v>40.065853412103216</v>
      </c>
      <c r="H501" s="6"/>
      <c r="I501" s="6"/>
      <c r="J501" s="6"/>
      <c r="K501" s="6"/>
      <c r="L501" s="6"/>
      <c r="M501" s="6"/>
    </row>
    <row r="502" spans="1:13" x14ac:dyDescent="0.2">
      <c r="A502" s="5" t="s">
        <v>430</v>
      </c>
      <c r="B502" s="5" t="s">
        <v>601</v>
      </c>
      <c r="C502" s="6">
        <v>2496.48369</v>
      </c>
      <c r="D502" s="6">
        <v>752.71078999999997</v>
      </c>
      <c r="E502" s="6">
        <f t="shared" si="30"/>
        <v>30.150839479347844</v>
      </c>
      <c r="F502" s="6">
        <v>2018.02505</v>
      </c>
      <c r="G502" s="6">
        <f t="shared" si="31"/>
        <v>37.299377923975719</v>
      </c>
      <c r="H502" s="6"/>
      <c r="I502" s="6"/>
      <c r="J502" s="6"/>
      <c r="K502" s="6"/>
      <c r="L502" s="6"/>
      <c r="M502" s="6"/>
    </row>
    <row r="503" spans="1:13" x14ac:dyDescent="0.2">
      <c r="A503" s="5" t="s">
        <v>102</v>
      </c>
      <c r="B503" s="5" t="s">
        <v>1419</v>
      </c>
      <c r="C503" s="6">
        <v>25051395.108120002</v>
      </c>
      <c r="D503" s="6">
        <v>22362104.717220001</v>
      </c>
      <c r="E503" s="6">
        <f t="shared" si="30"/>
        <v>89.264907685607056</v>
      </c>
      <c r="F503" s="6">
        <v>14031215.31828</v>
      </c>
      <c r="G503" s="6">
        <f t="shared" si="31"/>
        <v>159.37396875441317</v>
      </c>
      <c r="H503" s="6">
        <v>24992493.78145</v>
      </c>
      <c r="I503" s="6">
        <v>22373023.14508</v>
      </c>
      <c r="J503" s="6">
        <f t="shared" si="28"/>
        <v>89.518970538609352</v>
      </c>
      <c r="K503" s="6">
        <v>14043313.5864</v>
      </c>
      <c r="L503" s="6">
        <f t="shared" si="29"/>
        <v>159.31441683924768</v>
      </c>
      <c r="M503" s="6">
        <v>2957427.5393600017</v>
      </c>
    </row>
    <row r="504" spans="1:13" ht="25.5" x14ac:dyDescent="0.2">
      <c r="A504" s="5" t="s">
        <v>1277</v>
      </c>
      <c r="B504" s="5" t="s">
        <v>162</v>
      </c>
      <c r="C504" s="6">
        <v>24942893.767039999</v>
      </c>
      <c r="D504" s="6">
        <v>21568310.7247</v>
      </c>
      <c r="E504" s="6">
        <f t="shared" si="30"/>
        <v>86.470763681801685</v>
      </c>
      <c r="F504" s="6">
        <v>13873680.88721</v>
      </c>
      <c r="G504" s="6">
        <f t="shared" si="31"/>
        <v>155.46206446613311</v>
      </c>
      <c r="H504" s="6">
        <v>24870709.890719999</v>
      </c>
      <c r="I504" s="6">
        <v>21568274.9047</v>
      </c>
      <c r="J504" s="6">
        <f t="shared" si="28"/>
        <v>86.721589369460517</v>
      </c>
      <c r="K504" s="6">
        <v>13873680.88721</v>
      </c>
      <c r="L504" s="6">
        <f t="shared" si="29"/>
        <v>155.46180627942482</v>
      </c>
      <c r="M504" s="6">
        <v>2955479.1515799984</v>
      </c>
    </row>
    <row r="505" spans="1:13" x14ac:dyDescent="0.2">
      <c r="A505" s="5" t="s">
        <v>153</v>
      </c>
      <c r="B505" s="5" t="s">
        <v>420</v>
      </c>
      <c r="C505" s="6">
        <v>13819850</v>
      </c>
      <c r="D505" s="6">
        <v>12018133.9</v>
      </c>
      <c r="E505" s="6">
        <f t="shared" si="30"/>
        <v>86.962838959901873</v>
      </c>
      <c r="F505" s="6">
        <v>9297532.8000000007</v>
      </c>
      <c r="G505" s="6">
        <f t="shared" si="31"/>
        <v>129.26153807169146</v>
      </c>
      <c r="H505" s="6">
        <v>13819850</v>
      </c>
      <c r="I505" s="6">
        <v>12018133.9</v>
      </c>
      <c r="J505" s="6">
        <f t="shared" si="28"/>
        <v>86.962838959901873</v>
      </c>
      <c r="K505" s="6">
        <v>9297532.8000000007</v>
      </c>
      <c r="L505" s="6">
        <f t="shared" si="29"/>
        <v>129.26153807169146</v>
      </c>
      <c r="M505" s="6">
        <v>1151692</v>
      </c>
    </row>
    <row r="506" spans="1:13" x14ac:dyDescent="0.2">
      <c r="A506" s="5" t="s">
        <v>167</v>
      </c>
      <c r="B506" s="5" t="s">
        <v>612</v>
      </c>
      <c r="C506" s="6">
        <v>12917549</v>
      </c>
      <c r="D506" s="6">
        <v>9688500</v>
      </c>
      <c r="E506" s="6">
        <f t="shared" si="30"/>
        <v>75.002618530806416</v>
      </c>
      <c r="F506" s="6">
        <v>8807419.8000000007</v>
      </c>
      <c r="G506" s="6">
        <f t="shared" si="31"/>
        <v>110.00384017121563</v>
      </c>
      <c r="H506" s="6">
        <v>12917549</v>
      </c>
      <c r="I506" s="6">
        <v>9688500</v>
      </c>
      <c r="J506" s="6">
        <f t="shared" si="28"/>
        <v>75.002618530806416</v>
      </c>
      <c r="K506" s="6">
        <v>8807419.8000000007</v>
      </c>
      <c r="L506" s="6">
        <f t="shared" si="29"/>
        <v>110.00384017121563</v>
      </c>
      <c r="M506" s="6">
        <v>1076500</v>
      </c>
    </row>
    <row r="507" spans="1:13" ht="25.5" x14ac:dyDescent="0.2">
      <c r="A507" s="5" t="s">
        <v>1240</v>
      </c>
      <c r="B507" s="5" t="s">
        <v>904</v>
      </c>
      <c r="C507" s="6">
        <v>12917549</v>
      </c>
      <c r="D507" s="6">
        <v>9688500</v>
      </c>
      <c r="E507" s="6">
        <f t="shared" si="30"/>
        <v>75.002618530806416</v>
      </c>
      <c r="F507" s="6">
        <v>8807419.8000000007</v>
      </c>
      <c r="G507" s="6">
        <f t="shared" si="31"/>
        <v>110.00384017121563</v>
      </c>
      <c r="H507" s="6">
        <v>12917549</v>
      </c>
      <c r="I507" s="6">
        <v>9688500</v>
      </c>
      <c r="J507" s="6">
        <f t="shared" si="28"/>
        <v>75.002618530806416</v>
      </c>
      <c r="K507" s="6">
        <v>8807419.8000000007</v>
      </c>
      <c r="L507" s="6">
        <f t="shared" si="29"/>
        <v>110.00384017121563</v>
      </c>
      <c r="M507" s="6">
        <v>1076500</v>
      </c>
    </row>
    <row r="508" spans="1:13" ht="25.5" x14ac:dyDescent="0.2">
      <c r="A508" s="5" t="s">
        <v>1031</v>
      </c>
      <c r="B508" s="5" t="s">
        <v>426</v>
      </c>
      <c r="C508" s="6"/>
      <c r="D508" s="6">
        <v>1142514</v>
      </c>
      <c r="E508" s="6" t="str">
        <f t="shared" si="30"/>
        <v xml:space="preserve"> </v>
      </c>
      <c r="F508" s="6"/>
      <c r="G508" s="6" t="str">
        <f t="shared" si="31"/>
        <v xml:space="preserve"> </v>
      </c>
      <c r="H508" s="6"/>
      <c r="I508" s="6">
        <v>1142514</v>
      </c>
      <c r="J508" s="6" t="str">
        <f t="shared" si="28"/>
        <v xml:space="preserve"> </v>
      </c>
      <c r="K508" s="6"/>
      <c r="L508" s="6" t="str">
        <f t="shared" si="29"/>
        <v xml:space="preserve"> </v>
      </c>
      <c r="M508" s="6"/>
    </row>
    <row r="509" spans="1:13" ht="25.5" x14ac:dyDescent="0.2">
      <c r="A509" s="5" t="s">
        <v>329</v>
      </c>
      <c r="B509" s="5" t="s">
        <v>1331</v>
      </c>
      <c r="C509" s="6"/>
      <c r="D509" s="6">
        <v>1142514</v>
      </c>
      <c r="E509" s="6" t="str">
        <f t="shared" si="30"/>
        <v xml:space="preserve"> </v>
      </c>
      <c r="F509" s="6"/>
      <c r="G509" s="6" t="str">
        <f t="shared" si="31"/>
        <v xml:space="preserve"> </v>
      </c>
      <c r="H509" s="6"/>
      <c r="I509" s="6">
        <v>1142514</v>
      </c>
      <c r="J509" s="6" t="str">
        <f t="shared" si="28"/>
        <v xml:space="preserve"> </v>
      </c>
      <c r="K509" s="6"/>
      <c r="L509" s="6" t="str">
        <f t="shared" si="29"/>
        <v xml:space="preserve"> </v>
      </c>
      <c r="M509" s="6"/>
    </row>
    <row r="510" spans="1:13" ht="25.5" x14ac:dyDescent="0.2">
      <c r="A510" s="5" t="s">
        <v>7</v>
      </c>
      <c r="B510" s="5" t="s">
        <v>460</v>
      </c>
      <c r="C510" s="6">
        <v>902301</v>
      </c>
      <c r="D510" s="6">
        <v>676728</v>
      </c>
      <c r="E510" s="6">
        <f t="shared" si="30"/>
        <v>75.000249362463308</v>
      </c>
      <c r="F510" s="6">
        <v>490113</v>
      </c>
      <c r="G510" s="6">
        <f t="shared" si="31"/>
        <v>138.07591310575316</v>
      </c>
      <c r="H510" s="6">
        <v>902301</v>
      </c>
      <c r="I510" s="6">
        <v>676728</v>
      </c>
      <c r="J510" s="6">
        <f t="shared" si="28"/>
        <v>75.000249362463308</v>
      </c>
      <c r="K510" s="6">
        <v>490113</v>
      </c>
      <c r="L510" s="6">
        <f t="shared" si="29"/>
        <v>138.07591310575316</v>
      </c>
      <c r="M510" s="6">
        <v>75192</v>
      </c>
    </row>
    <row r="511" spans="1:13" ht="38.25" x14ac:dyDescent="0.2">
      <c r="A511" s="5" t="s">
        <v>352</v>
      </c>
      <c r="B511" s="5" t="s">
        <v>305</v>
      </c>
      <c r="C511" s="6"/>
      <c r="D511" s="6"/>
      <c r="E511" s="6" t="str">
        <f t="shared" si="30"/>
        <v xml:space="preserve"> </v>
      </c>
      <c r="F511" s="6">
        <v>490113</v>
      </c>
      <c r="G511" s="6" t="str">
        <f t="shared" si="31"/>
        <v/>
      </c>
      <c r="H511" s="6"/>
      <c r="I511" s="6"/>
      <c r="J511" s="6" t="str">
        <f t="shared" si="28"/>
        <v xml:space="preserve"> </v>
      </c>
      <c r="K511" s="6">
        <v>490113</v>
      </c>
      <c r="L511" s="6" t="str">
        <f t="shared" si="29"/>
        <v/>
      </c>
      <c r="M511" s="6"/>
    </row>
    <row r="512" spans="1:13" ht="38.25" x14ac:dyDescent="0.2">
      <c r="A512" s="5" t="s">
        <v>352</v>
      </c>
      <c r="B512" s="5" t="s">
        <v>502</v>
      </c>
      <c r="C512" s="6">
        <v>902301</v>
      </c>
      <c r="D512" s="6">
        <v>676728</v>
      </c>
      <c r="E512" s="6">
        <f t="shared" si="30"/>
        <v>75.000249362463308</v>
      </c>
      <c r="F512" s="6"/>
      <c r="G512" s="6" t="str">
        <f t="shared" si="31"/>
        <v xml:space="preserve"> </v>
      </c>
      <c r="H512" s="6">
        <v>902301</v>
      </c>
      <c r="I512" s="6">
        <v>676728</v>
      </c>
      <c r="J512" s="6">
        <f t="shared" si="28"/>
        <v>75.000249362463308</v>
      </c>
      <c r="K512" s="6"/>
      <c r="L512" s="6" t="str">
        <f t="shared" si="29"/>
        <v xml:space="preserve"> </v>
      </c>
      <c r="M512" s="6">
        <v>75192</v>
      </c>
    </row>
    <row r="513" spans="1:13" ht="51" x14ac:dyDescent="0.2">
      <c r="A513" s="5" t="s">
        <v>794</v>
      </c>
      <c r="B513" s="5" t="s">
        <v>776</v>
      </c>
      <c r="C513" s="6"/>
      <c r="D513" s="6">
        <v>399200</v>
      </c>
      <c r="E513" s="6" t="str">
        <f t="shared" si="30"/>
        <v xml:space="preserve"> </v>
      </c>
      <c r="F513" s="6"/>
      <c r="G513" s="6" t="str">
        <f t="shared" si="31"/>
        <v xml:space="preserve"> </v>
      </c>
      <c r="H513" s="6"/>
      <c r="I513" s="6">
        <v>399200</v>
      </c>
      <c r="J513" s="6" t="str">
        <f t="shared" si="28"/>
        <v xml:space="preserve"> </v>
      </c>
      <c r="K513" s="6"/>
      <c r="L513" s="6" t="str">
        <f t="shared" si="29"/>
        <v xml:space="preserve"> </v>
      </c>
      <c r="M513" s="6"/>
    </row>
    <row r="514" spans="1:13" ht="63.75" x14ac:dyDescent="0.2">
      <c r="A514" s="5" t="s">
        <v>87</v>
      </c>
      <c r="B514" s="5" t="s">
        <v>604</v>
      </c>
      <c r="C514" s="6"/>
      <c r="D514" s="6">
        <v>399200</v>
      </c>
      <c r="E514" s="6" t="str">
        <f t="shared" si="30"/>
        <v xml:space="preserve"> </v>
      </c>
      <c r="F514" s="6"/>
      <c r="G514" s="6" t="str">
        <f t="shared" si="31"/>
        <v xml:space="preserve"> </v>
      </c>
      <c r="H514" s="6"/>
      <c r="I514" s="6">
        <v>399200</v>
      </c>
      <c r="J514" s="6" t="str">
        <f t="shared" ref="J514:J577" si="32">IF(H514=0," ",IF(I514/H514*100&gt;200,"свыше 200",IF(I514/H514&gt;0,I514/H514*100,"")))</f>
        <v xml:space="preserve"> </v>
      </c>
      <c r="K514" s="6"/>
      <c r="L514" s="6" t="str">
        <f t="shared" ref="L514:L577" si="33">IF(K514=0," ",IF(I514/K514*100&gt;200,"свыше 200",IF(I514/K514&gt;0,I514/K514*100,"")))</f>
        <v xml:space="preserve"> </v>
      </c>
      <c r="M514" s="6"/>
    </row>
    <row r="515" spans="1:13" ht="63.75" x14ac:dyDescent="0.2">
      <c r="A515" s="5" t="s">
        <v>1356</v>
      </c>
      <c r="B515" s="5" t="s">
        <v>1100</v>
      </c>
      <c r="C515" s="6"/>
      <c r="D515" s="6">
        <v>76441.899999999994</v>
      </c>
      <c r="E515" s="6" t="str">
        <f t="shared" si="30"/>
        <v xml:space="preserve"> </v>
      </c>
      <c r="F515" s="6"/>
      <c r="G515" s="6" t="str">
        <f t="shared" si="31"/>
        <v xml:space="preserve"> </v>
      </c>
      <c r="H515" s="6"/>
      <c r="I515" s="6">
        <v>76441.899999999994</v>
      </c>
      <c r="J515" s="6" t="str">
        <f t="shared" si="32"/>
        <v xml:space="preserve"> </v>
      </c>
      <c r="K515" s="6"/>
      <c r="L515" s="6" t="str">
        <f t="shared" si="33"/>
        <v xml:space="preserve"> </v>
      </c>
      <c r="M515" s="6"/>
    </row>
    <row r="516" spans="1:13" ht="63.75" x14ac:dyDescent="0.2">
      <c r="A516" s="5" t="s">
        <v>695</v>
      </c>
      <c r="B516" s="5" t="s">
        <v>1676</v>
      </c>
      <c r="C516" s="6"/>
      <c r="D516" s="6">
        <v>76441.899999999994</v>
      </c>
      <c r="E516" s="6" t="str">
        <f t="shared" si="30"/>
        <v xml:space="preserve"> </v>
      </c>
      <c r="F516" s="6"/>
      <c r="G516" s="6" t="str">
        <f t="shared" si="31"/>
        <v xml:space="preserve"> </v>
      </c>
      <c r="H516" s="6"/>
      <c r="I516" s="6">
        <v>76441.899999999994</v>
      </c>
      <c r="J516" s="6" t="str">
        <f t="shared" si="32"/>
        <v xml:space="preserve"> </v>
      </c>
      <c r="K516" s="6"/>
      <c r="L516" s="6" t="str">
        <f t="shared" si="33"/>
        <v xml:space="preserve"> </v>
      </c>
      <c r="M516" s="6"/>
    </row>
    <row r="517" spans="1:13" ht="76.5" x14ac:dyDescent="0.2">
      <c r="A517" s="5" t="s">
        <v>1280</v>
      </c>
      <c r="B517" s="5" t="s">
        <v>761</v>
      </c>
      <c r="C517" s="6"/>
      <c r="D517" s="6">
        <v>34750</v>
      </c>
      <c r="E517" s="6" t="str">
        <f t="shared" si="30"/>
        <v xml:space="preserve"> </v>
      </c>
      <c r="F517" s="6"/>
      <c r="G517" s="6" t="str">
        <f t="shared" si="31"/>
        <v xml:space="preserve"> </v>
      </c>
      <c r="H517" s="6"/>
      <c r="I517" s="6">
        <v>34750</v>
      </c>
      <c r="J517" s="6" t="str">
        <f t="shared" si="32"/>
        <v xml:space="preserve"> </v>
      </c>
      <c r="K517" s="6"/>
      <c r="L517" s="6" t="str">
        <f t="shared" si="33"/>
        <v xml:space="preserve"> </v>
      </c>
      <c r="M517" s="6"/>
    </row>
    <row r="518" spans="1:13" ht="76.5" x14ac:dyDescent="0.2">
      <c r="A518" s="5" t="s">
        <v>1603</v>
      </c>
      <c r="B518" s="5" t="s">
        <v>871</v>
      </c>
      <c r="C518" s="6"/>
      <c r="D518" s="6">
        <v>34750</v>
      </c>
      <c r="E518" s="6" t="str">
        <f t="shared" si="30"/>
        <v xml:space="preserve"> </v>
      </c>
      <c r="F518" s="6"/>
      <c r="G518" s="6" t="str">
        <f t="shared" si="31"/>
        <v xml:space="preserve"> </v>
      </c>
      <c r="H518" s="6"/>
      <c r="I518" s="6">
        <v>34750</v>
      </c>
      <c r="J518" s="6" t="str">
        <f t="shared" si="32"/>
        <v xml:space="preserve"> </v>
      </c>
      <c r="K518" s="6"/>
      <c r="L518" s="6" t="str">
        <f t="shared" si="33"/>
        <v xml:space="preserve"> </v>
      </c>
      <c r="M518" s="6"/>
    </row>
    <row r="519" spans="1:13" ht="25.5" x14ac:dyDescent="0.2">
      <c r="A519" s="5" t="s">
        <v>652</v>
      </c>
      <c r="B519" s="5" t="s">
        <v>277</v>
      </c>
      <c r="C519" s="6">
        <v>5803756.8763199998</v>
      </c>
      <c r="D519" s="6">
        <v>4187498.92386</v>
      </c>
      <c r="E519" s="6">
        <f t="shared" ref="E519:E582" si="34">IF(C519=0," ",IF(D519/C519*100&gt;200,"свыше 200",IF(D519/C519&gt;0,D519/C519*100,"")))</f>
        <v>72.151522076079388</v>
      </c>
      <c r="F519" s="6">
        <v>1389935.20245</v>
      </c>
      <c r="G519" s="6" t="str">
        <f t="shared" ref="G519:G582" si="35">IF(F519=0," ",IF(D519/F519*100&gt;200,"свыше 200",IF(D519/F519&gt;0,D519/F519*100,"")))</f>
        <v>свыше 200</v>
      </c>
      <c r="H519" s="6">
        <v>5731573</v>
      </c>
      <c r="I519" s="6">
        <v>4187463.1038600001</v>
      </c>
      <c r="J519" s="6">
        <f t="shared" si="32"/>
        <v>73.059578999691709</v>
      </c>
      <c r="K519" s="6">
        <v>1389935.20245</v>
      </c>
      <c r="L519" s="6" t="str">
        <f t="shared" si="33"/>
        <v>свыше 200</v>
      </c>
      <c r="M519" s="6">
        <v>564503.48317000037</v>
      </c>
    </row>
    <row r="520" spans="1:13" ht="25.5" x14ac:dyDescent="0.2">
      <c r="A520" s="5" t="s">
        <v>686</v>
      </c>
      <c r="B520" s="5" t="s">
        <v>1121</v>
      </c>
      <c r="C520" s="6">
        <v>4930.3</v>
      </c>
      <c r="D520" s="6"/>
      <c r="E520" s="6" t="str">
        <f t="shared" si="34"/>
        <v/>
      </c>
      <c r="F520" s="6"/>
      <c r="G520" s="6" t="str">
        <f t="shared" si="35"/>
        <v xml:space="preserve"> </v>
      </c>
      <c r="H520" s="6">
        <v>4930.3</v>
      </c>
      <c r="I520" s="6"/>
      <c r="J520" s="6" t="str">
        <f t="shared" si="32"/>
        <v/>
      </c>
      <c r="K520" s="6"/>
      <c r="L520" s="6" t="str">
        <f t="shared" si="33"/>
        <v xml:space="preserve"> </v>
      </c>
      <c r="M520" s="6"/>
    </row>
    <row r="521" spans="1:13" ht="38.25" x14ac:dyDescent="0.2">
      <c r="A521" s="5" t="s">
        <v>1710</v>
      </c>
      <c r="B521" s="5" t="s">
        <v>581</v>
      </c>
      <c r="C521" s="6">
        <v>4930.3</v>
      </c>
      <c r="D521" s="6"/>
      <c r="E521" s="6" t="str">
        <f t="shared" si="34"/>
        <v/>
      </c>
      <c r="F521" s="6"/>
      <c r="G521" s="6" t="str">
        <f t="shared" si="35"/>
        <v xml:space="preserve"> </v>
      </c>
      <c r="H521" s="6">
        <v>4930.3</v>
      </c>
      <c r="I521" s="6"/>
      <c r="J521" s="6" t="str">
        <f t="shared" si="32"/>
        <v/>
      </c>
      <c r="K521" s="6"/>
      <c r="L521" s="6" t="str">
        <f t="shared" si="33"/>
        <v xml:space="preserve"> </v>
      </c>
      <c r="M521" s="6"/>
    </row>
    <row r="522" spans="1:13" ht="25.5" x14ac:dyDescent="0.2">
      <c r="A522" s="5" t="s">
        <v>956</v>
      </c>
      <c r="B522" s="5" t="s">
        <v>1357</v>
      </c>
      <c r="C522" s="6">
        <v>170501.1</v>
      </c>
      <c r="D522" s="6">
        <v>76171.137180000005</v>
      </c>
      <c r="E522" s="6">
        <f t="shared" si="34"/>
        <v>44.674865546321989</v>
      </c>
      <c r="F522" s="6">
        <v>3694.3291899999999</v>
      </c>
      <c r="G522" s="6" t="str">
        <f t="shared" si="35"/>
        <v>свыше 200</v>
      </c>
      <c r="H522" s="6">
        <v>170501.1</v>
      </c>
      <c r="I522" s="6">
        <v>76171.137180000005</v>
      </c>
      <c r="J522" s="6">
        <f t="shared" si="32"/>
        <v>44.674865546321989</v>
      </c>
      <c r="K522" s="6">
        <v>3694.3291899999999</v>
      </c>
      <c r="L522" s="6" t="str">
        <f t="shared" si="33"/>
        <v>свыше 200</v>
      </c>
      <c r="M522" s="6">
        <v>32340.998430000007</v>
      </c>
    </row>
    <row r="523" spans="1:13" ht="38.25" x14ac:dyDescent="0.2">
      <c r="A523" s="5" t="s">
        <v>1292</v>
      </c>
      <c r="B523" s="5" t="s">
        <v>1646</v>
      </c>
      <c r="C523" s="6">
        <v>170501.1</v>
      </c>
      <c r="D523" s="6">
        <v>76171.137180000005</v>
      </c>
      <c r="E523" s="6">
        <f t="shared" si="34"/>
        <v>44.674865546321989</v>
      </c>
      <c r="F523" s="6">
        <v>3694.3291899999999</v>
      </c>
      <c r="G523" s="6" t="str">
        <f t="shared" si="35"/>
        <v>свыше 200</v>
      </c>
      <c r="H523" s="6">
        <v>170501.1</v>
      </c>
      <c r="I523" s="6">
        <v>76171.137180000005</v>
      </c>
      <c r="J523" s="6">
        <f t="shared" si="32"/>
        <v>44.674865546321989</v>
      </c>
      <c r="K523" s="6">
        <v>3694.3291899999999</v>
      </c>
      <c r="L523" s="6" t="str">
        <f t="shared" si="33"/>
        <v>свыше 200</v>
      </c>
      <c r="M523" s="6">
        <v>32340.998430000007</v>
      </c>
    </row>
    <row r="524" spans="1:13" ht="25.5" x14ac:dyDescent="0.2">
      <c r="A524" s="5" t="s">
        <v>1407</v>
      </c>
      <c r="B524" s="5" t="s">
        <v>478</v>
      </c>
      <c r="C524" s="6"/>
      <c r="D524" s="6"/>
      <c r="E524" s="6" t="str">
        <f t="shared" si="34"/>
        <v xml:space="preserve"> </v>
      </c>
      <c r="F524" s="6">
        <v>9981.3366800000003</v>
      </c>
      <c r="G524" s="6" t="str">
        <f t="shared" si="35"/>
        <v/>
      </c>
      <c r="H524" s="6"/>
      <c r="I524" s="6"/>
      <c r="J524" s="6" t="str">
        <f t="shared" si="32"/>
        <v xml:space="preserve"> </v>
      </c>
      <c r="K524" s="6">
        <v>9981.3366800000003</v>
      </c>
      <c r="L524" s="6" t="str">
        <f t="shared" si="33"/>
        <v/>
      </c>
      <c r="M524" s="6"/>
    </row>
    <row r="525" spans="1:13" ht="25.5" x14ac:dyDescent="0.2">
      <c r="A525" s="5" t="s">
        <v>1407</v>
      </c>
      <c r="B525" s="5" t="s">
        <v>320</v>
      </c>
      <c r="C525" s="6">
        <v>210578.7</v>
      </c>
      <c r="D525" s="6">
        <v>71942.669989999995</v>
      </c>
      <c r="E525" s="6">
        <f t="shared" si="34"/>
        <v>34.164267321433741</v>
      </c>
      <c r="F525" s="6"/>
      <c r="G525" s="6" t="str">
        <f t="shared" si="35"/>
        <v xml:space="preserve"> </v>
      </c>
      <c r="H525" s="6">
        <v>210578.7</v>
      </c>
      <c r="I525" s="6">
        <v>71942.669989999995</v>
      </c>
      <c r="J525" s="6">
        <f t="shared" si="32"/>
        <v>34.164267321433741</v>
      </c>
      <c r="K525" s="6"/>
      <c r="L525" s="6" t="str">
        <f t="shared" si="33"/>
        <v xml:space="preserve"> </v>
      </c>
      <c r="M525" s="6">
        <v>31890.005819999998</v>
      </c>
    </row>
    <row r="526" spans="1:13" ht="38.25" x14ac:dyDescent="0.2">
      <c r="A526" s="5" t="s">
        <v>756</v>
      </c>
      <c r="B526" s="5" t="s">
        <v>422</v>
      </c>
      <c r="C526" s="6"/>
      <c r="D526" s="6"/>
      <c r="E526" s="6" t="str">
        <f t="shared" si="34"/>
        <v xml:space="preserve"> </v>
      </c>
      <c r="F526" s="6">
        <v>9981.3366800000003</v>
      </c>
      <c r="G526" s="6" t="str">
        <f t="shared" si="35"/>
        <v/>
      </c>
      <c r="H526" s="6"/>
      <c r="I526" s="6"/>
      <c r="J526" s="6" t="str">
        <f t="shared" si="32"/>
        <v xml:space="preserve"> </v>
      </c>
      <c r="K526" s="6">
        <v>9981.3366800000003</v>
      </c>
      <c r="L526" s="6" t="str">
        <f t="shared" si="33"/>
        <v/>
      </c>
      <c r="M526" s="6"/>
    </row>
    <row r="527" spans="1:13" ht="38.25" x14ac:dyDescent="0.2">
      <c r="A527" s="5" t="s">
        <v>756</v>
      </c>
      <c r="B527" s="5" t="s">
        <v>716</v>
      </c>
      <c r="C527" s="6">
        <v>210578.7</v>
      </c>
      <c r="D527" s="6">
        <v>71942.669989999995</v>
      </c>
      <c r="E527" s="6">
        <f t="shared" si="34"/>
        <v>34.164267321433741</v>
      </c>
      <c r="F527" s="6"/>
      <c r="G527" s="6" t="str">
        <f t="shared" si="35"/>
        <v xml:space="preserve"> </v>
      </c>
      <c r="H527" s="6">
        <v>210578.7</v>
      </c>
      <c r="I527" s="6">
        <v>71942.669989999995</v>
      </c>
      <c r="J527" s="6">
        <f t="shared" si="32"/>
        <v>34.164267321433741</v>
      </c>
      <c r="K527" s="6"/>
      <c r="L527" s="6" t="str">
        <f t="shared" si="33"/>
        <v xml:space="preserve"> </v>
      </c>
      <c r="M527" s="6">
        <v>31890.005819999998</v>
      </c>
    </row>
    <row r="528" spans="1:13" ht="25.5" x14ac:dyDescent="0.2">
      <c r="A528" s="5" t="s">
        <v>1297</v>
      </c>
      <c r="B528" s="5" t="s">
        <v>41</v>
      </c>
      <c r="C528" s="6">
        <v>3510.7</v>
      </c>
      <c r="D528" s="6">
        <v>3509.0725299999999</v>
      </c>
      <c r="E528" s="6">
        <f t="shared" si="34"/>
        <v>99.953642578403162</v>
      </c>
      <c r="F528" s="6">
        <v>8812.7004300000008</v>
      </c>
      <c r="G528" s="6">
        <f t="shared" si="35"/>
        <v>39.81835712983608</v>
      </c>
      <c r="H528" s="6">
        <v>3510.7</v>
      </c>
      <c r="I528" s="6">
        <v>3509.0725299999999</v>
      </c>
      <c r="J528" s="6">
        <f t="shared" si="32"/>
        <v>99.953642578403162</v>
      </c>
      <c r="K528" s="6">
        <v>8812.7004300000008</v>
      </c>
      <c r="L528" s="6">
        <f t="shared" si="33"/>
        <v>39.81835712983608</v>
      </c>
      <c r="M528" s="6"/>
    </row>
    <row r="529" spans="1:13" ht="38.25" x14ac:dyDescent="0.2">
      <c r="A529" s="5" t="s">
        <v>632</v>
      </c>
      <c r="B529" s="5" t="s">
        <v>527</v>
      </c>
      <c r="C529" s="6">
        <v>3510.7</v>
      </c>
      <c r="D529" s="6">
        <v>3509.0725299999999</v>
      </c>
      <c r="E529" s="6">
        <f t="shared" si="34"/>
        <v>99.953642578403162</v>
      </c>
      <c r="F529" s="6">
        <v>8812.7004300000008</v>
      </c>
      <c r="G529" s="6">
        <f t="shared" si="35"/>
        <v>39.81835712983608</v>
      </c>
      <c r="H529" s="6">
        <v>3510.7</v>
      </c>
      <c r="I529" s="6">
        <v>3509.0725299999999</v>
      </c>
      <c r="J529" s="6">
        <f t="shared" si="32"/>
        <v>99.953642578403162</v>
      </c>
      <c r="K529" s="6">
        <v>8812.7004300000008</v>
      </c>
      <c r="L529" s="6">
        <f t="shared" si="33"/>
        <v>39.81835712983608</v>
      </c>
      <c r="M529" s="6"/>
    </row>
    <row r="530" spans="1:13" ht="25.5" x14ac:dyDescent="0.2">
      <c r="A530" s="5" t="s">
        <v>389</v>
      </c>
      <c r="B530" s="5" t="s">
        <v>1205</v>
      </c>
      <c r="C530" s="6">
        <v>7751.9</v>
      </c>
      <c r="D530" s="6"/>
      <c r="E530" s="6" t="str">
        <f t="shared" si="34"/>
        <v/>
      </c>
      <c r="F530" s="6"/>
      <c r="G530" s="6" t="str">
        <f t="shared" si="35"/>
        <v xml:space="preserve"> </v>
      </c>
      <c r="H530" s="6">
        <v>7751.9</v>
      </c>
      <c r="I530" s="6"/>
      <c r="J530" s="6" t="str">
        <f t="shared" si="32"/>
        <v/>
      </c>
      <c r="K530" s="6"/>
      <c r="L530" s="6" t="str">
        <f t="shared" si="33"/>
        <v xml:space="preserve"> </v>
      </c>
      <c r="M530" s="6"/>
    </row>
    <row r="531" spans="1:13" ht="25.5" x14ac:dyDescent="0.2">
      <c r="A531" s="5" t="s">
        <v>1468</v>
      </c>
      <c r="B531" s="5" t="s">
        <v>1330</v>
      </c>
      <c r="C531" s="6">
        <v>7751.9</v>
      </c>
      <c r="D531" s="6"/>
      <c r="E531" s="6" t="str">
        <f t="shared" si="34"/>
        <v/>
      </c>
      <c r="F531" s="6"/>
      <c r="G531" s="6" t="str">
        <f t="shared" si="35"/>
        <v xml:space="preserve"> </v>
      </c>
      <c r="H531" s="6">
        <v>7751.9</v>
      </c>
      <c r="I531" s="6"/>
      <c r="J531" s="6" t="str">
        <f t="shared" si="32"/>
        <v/>
      </c>
      <c r="K531" s="6"/>
      <c r="L531" s="6" t="str">
        <f t="shared" si="33"/>
        <v xml:space="preserve"> </v>
      </c>
      <c r="M531" s="6"/>
    </row>
    <row r="532" spans="1:13" ht="38.25" x14ac:dyDescent="0.2">
      <c r="A532" s="5" t="s">
        <v>238</v>
      </c>
      <c r="B532" s="5" t="s">
        <v>537</v>
      </c>
      <c r="C532" s="6">
        <v>202.3</v>
      </c>
      <c r="D532" s="6"/>
      <c r="E532" s="6" t="str">
        <f t="shared" si="34"/>
        <v/>
      </c>
      <c r="F532" s="6"/>
      <c r="G532" s="6" t="str">
        <f t="shared" si="35"/>
        <v xml:space="preserve"> </v>
      </c>
      <c r="H532" s="6">
        <v>202.3</v>
      </c>
      <c r="I532" s="6"/>
      <c r="J532" s="6" t="str">
        <f t="shared" si="32"/>
        <v/>
      </c>
      <c r="K532" s="6"/>
      <c r="L532" s="6" t="str">
        <f t="shared" si="33"/>
        <v xml:space="preserve"> </v>
      </c>
      <c r="M532" s="6"/>
    </row>
    <row r="533" spans="1:13" ht="38.25" x14ac:dyDescent="0.2">
      <c r="A533" s="5" t="s">
        <v>1585</v>
      </c>
      <c r="B533" s="5" t="s">
        <v>700</v>
      </c>
      <c r="C533" s="6">
        <v>3625.3</v>
      </c>
      <c r="D533" s="6">
        <v>3625.3</v>
      </c>
      <c r="E533" s="6">
        <f t="shared" si="34"/>
        <v>100</v>
      </c>
      <c r="F533" s="6"/>
      <c r="G533" s="6" t="str">
        <f t="shared" si="35"/>
        <v xml:space="preserve"> </v>
      </c>
      <c r="H533" s="6">
        <v>3625.3</v>
      </c>
      <c r="I533" s="6">
        <v>3625.3</v>
      </c>
      <c r="J533" s="6">
        <f t="shared" si="32"/>
        <v>100</v>
      </c>
      <c r="K533" s="6"/>
      <c r="L533" s="6" t="str">
        <f t="shared" si="33"/>
        <v xml:space="preserve"> </v>
      </c>
      <c r="M533" s="6">
        <v>3625.3</v>
      </c>
    </row>
    <row r="534" spans="1:13" ht="51" x14ac:dyDescent="0.2">
      <c r="A534" s="5" t="s">
        <v>966</v>
      </c>
      <c r="B534" s="5" t="s">
        <v>428</v>
      </c>
      <c r="C534" s="6">
        <v>3625.3</v>
      </c>
      <c r="D534" s="6">
        <v>3625.3</v>
      </c>
      <c r="E534" s="6">
        <f t="shared" si="34"/>
        <v>100</v>
      </c>
      <c r="F534" s="6"/>
      <c r="G534" s="6" t="str">
        <f t="shared" si="35"/>
        <v xml:space="preserve"> </v>
      </c>
      <c r="H534" s="6">
        <v>3625.3</v>
      </c>
      <c r="I534" s="6">
        <v>3625.3</v>
      </c>
      <c r="J534" s="6">
        <f t="shared" si="32"/>
        <v>100</v>
      </c>
      <c r="K534" s="6"/>
      <c r="L534" s="6" t="str">
        <f t="shared" si="33"/>
        <v xml:space="preserve"> </v>
      </c>
      <c r="M534" s="6">
        <v>3625.3</v>
      </c>
    </row>
    <row r="535" spans="1:13" ht="38.25" x14ac:dyDescent="0.2">
      <c r="A535" s="5" t="s">
        <v>31</v>
      </c>
      <c r="B535" s="5" t="s">
        <v>1524</v>
      </c>
      <c r="C535" s="6">
        <v>65045.9</v>
      </c>
      <c r="D535" s="6">
        <v>48384.955099999999</v>
      </c>
      <c r="E535" s="6">
        <f t="shared" si="34"/>
        <v>74.385864597153699</v>
      </c>
      <c r="F535" s="6">
        <v>22090.715660000002</v>
      </c>
      <c r="G535" s="6" t="str">
        <f t="shared" si="35"/>
        <v>свыше 200</v>
      </c>
      <c r="H535" s="6">
        <v>65045.9</v>
      </c>
      <c r="I535" s="6">
        <v>48384.955099999999</v>
      </c>
      <c r="J535" s="6">
        <f t="shared" si="32"/>
        <v>74.385864597153699</v>
      </c>
      <c r="K535" s="6">
        <v>22090.715660000002</v>
      </c>
      <c r="L535" s="6" t="str">
        <f t="shared" si="33"/>
        <v>свыше 200</v>
      </c>
      <c r="M535" s="6">
        <v>7002.6882499999992</v>
      </c>
    </row>
    <row r="536" spans="1:13" ht="38.25" x14ac:dyDescent="0.2">
      <c r="A536" s="5" t="s">
        <v>1</v>
      </c>
      <c r="B536" s="5" t="s">
        <v>357</v>
      </c>
      <c r="C536" s="6"/>
      <c r="D536" s="6"/>
      <c r="E536" s="6" t="str">
        <f t="shared" si="34"/>
        <v xml:space="preserve"> </v>
      </c>
      <c r="F536" s="6">
        <v>330439.04313000001</v>
      </c>
      <c r="G536" s="6" t="str">
        <f t="shared" si="35"/>
        <v/>
      </c>
      <c r="H536" s="6"/>
      <c r="I536" s="6"/>
      <c r="J536" s="6" t="str">
        <f t="shared" si="32"/>
        <v xml:space="preserve"> </v>
      </c>
      <c r="K536" s="6">
        <v>330439.04313000001</v>
      </c>
      <c r="L536" s="6" t="str">
        <f t="shared" si="33"/>
        <v/>
      </c>
      <c r="M536" s="6"/>
    </row>
    <row r="537" spans="1:13" ht="38.25" x14ac:dyDescent="0.2">
      <c r="A537" s="5" t="s">
        <v>1</v>
      </c>
      <c r="B537" s="5" t="s">
        <v>488</v>
      </c>
      <c r="C537" s="6">
        <v>369258.8</v>
      </c>
      <c r="D537" s="6">
        <v>338010.67933999997</v>
      </c>
      <c r="E537" s="6">
        <f t="shared" si="34"/>
        <v>91.53760975770922</v>
      </c>
      <c r="F537" s="6"/>
      <c r="G537" s="6" t="str">
        <f t="shared" si="35"/>
        <v xml:space="preserve"> </v>
      </c>
      <c r="H537" s="6">
        <v>369258.8</v>
      </c>
      <c r="I537" s="6">
        <v>338010.67933999997</v>
      </c>
      <c r="J537" s="6">
        <f t="shared" si="32"/>
        <v>91.53760975770922</v>
      </c>
      <c r="K537" s="6"/>
      <c r="L537" s="6" t="str">
        <f t="shared" si="33"/>
        <v xml:space="preserve"> </v>
      </c>
      <c r="M537" s="6">
        <v>39368.714619999984</v>
      </c>
    </row>
    <row r="538" spans="1:13" ht="51" x14ac:dyDescent="0.2">
      <c r="A538" s="5" t="s">
        <v>660</v>
      </c>
      <c r="B538" s="5" t="s">
        <v>459</v>
      </c>
      <c r="C538" s="6">
        <v>2697</v>
      </c>
      <c r="D538" s="6">
        <v>1585.4639999999999</v>
      </c>
      <c r="E538" s="6">
        <f t="shared" si="34"/>
        <v>58.786206896551718</v>
      </c>
      <c r="F538" s="6">
        <v>692.29200000000003</v>
      </c>
      <c r="G538" s="6" t="str">
        <f t="shared" si="35"/>
        <v>свыше 200</v>
      </c>
      <c r="H538" s="6">
        <v>2697</v>
      </c>
      <c r="I538" s="6">
        <v>1585.4639999999999</v>
      </c>
      <c r="J538" s="6">
        <f t="shared" si="32"/>
        <v>58.786206896551718</v>
      </c>
      <c r="K538" s="6">
        <v>692.29200000000003</v>
      </c>
      <c r="L538" s="6" t="str">
        <f t="shared" si="33"/>
        <v>свыше 200</v>
      </c>
      <c r="M538" s="6">
        <v>294.62400000000002</v>
      </c>
    </row>
    <row r="539" spans="1:13" ht="63.75" x14ac:dyDescent="0.2">
      <c r="A539" s="5" t="s">
        <v>1690</v>
      </c>
      <c r="B539" s="5" t="s">
        <v>1226</v>
      </c>
      <c r="C539" s="6">
        <v>2697</v>
      </c>
      <c r="D539" s="6">
        <v>1585.4639999999999</v>
      </c>
      <c r="E539" s="6">
        <f t="shared" si="34"/>
        <v>58.786206896551718</v>
      </c>
      <c r="F539" s="6">
        <v>692.29200000000003</v>
      </c>
      <c r="G539" s="6" t="str">
        <f t="shared" si="35"/>
        <v>свыше 200</v>
      </c>
      <c r="H539" s="6">
        <v>2697</v>
      </c>
      <c r="I539" s="6">
        <v>1585.4639999999999</v>
      </c>
      <c r="J539" s="6">
        <f t="shared" si="32"/>
        <v>58.786206896551718</v>
      </c>
      <c r="K539" s="6">
        <v>692.29200000000003</v>
      </c>
      <c r="L539" s="6" t="str">
        <f t="shared" si="33"/>
        <v>свыше 200</v>
      </c>
      <c r="M539" s="6">
        <v>294.62400000000002</v>
      </c>
    </row>
    <row r="540" spans="1:13" ht="38.25" x14ac:dyDescent="0.2">
      <c r="A540" s="5" t="s">
        <v>1020</v>
      </c>
      <c r="B540" s="5" t="s">
        <v>987</v>
      </c>
      <c r="C540" s="6">
        <v>20819</v>
      </c>
      <c r="D540" s="6">
        <v>12190.99163</v>
      </c>
      <c r="E540" s="6">
        <f t="shared" si="34"/>
        <v>58.557047072385807</v>
      </c>
      <c r="F540" s="6"/>
      <c r="G540" s="6" t="str">
        <f t="shared" si="35"/>
        <v xml:space="preserve"> </v>
      </c>
      <c r="H540" s="6">
        <v>20819</v>
      </c>
      <c r="I540" s="6">
        <v>12190.99163</v>
      </c>
      <c r="J540" s="6">
        <f t="shared" si="32"/>
        <v>58.557047072385807</v>
      </c>
      <c r="K540" s="6"/>
      <c r="L540" s="6" t="str">
        <f t="shared" si="33"/>
        <v xml:space="preserve"> </v>
      </c>
      <c r="M540" s="6">
        <v>10244.41511</v>
      </c>
    </row>
    <row r="541" spans="1:13" ht="38.25" x14ac:dyDescent="0.2">
      <c r="A541" s="5" t="s">
        <v>1020</v>
      </c>
      <c r="B541" s="5" t="s">
        <v>1565</v>
      </c>
      <c r="C541" s="6"/>
      <c r="D541" s="6"/>
      <c r="E541" s="6" t="str">
        <f t="shared" si="34"/>
        <v xml:space="preserve"> </v>
      </c>
      <c r="F541" s="6">
        <v>5974.3799900000004</v>
      </c>
      <c r="G541" s="6" t="str">
        <f t="shared" si="35"/>
        <v/>
      </c>
      <c r="H541" s="6"/>
      <c r="I541" s="6"/>
      <c r="J541" s="6" t="str">
        <f t="shared" si="32"/>
        <v xml:space="preserve"> </v>
      </c>
      <c r="K541" s="6">
        <v>5974.3799900000004</v>
      </c>
      <c r="L541" s="6" t="str">
        <f t="shared" si="33"/>
        <v/>
      </c>
      <c r="M541" s="6"/>
    </row>
    <row r="542" spans="1:13" ht="38.25" x14ac:dyDescent="0.2">
      <c r="A542" s="5" t="s">
        <v>307</v>
      </c>
      <c r="B542" s="5" t="s">
        <v>1365</v>
      </c>
      <c r="C542" s="6">
        <v>20819</v>
      </c>
      <c r="D542" s="6">
        <v>12190.99163</v>
      </c>
      <c r="E542" s="6">
        <f t="shared" si="34"/>
        <v>58.557047072385807</v>
      </c>
      <c r="F542" s="6"/>
      <c r="G542" s="6" t="str">
        <f t="shared" si="35"/>
        <v xml:space="preserve"> </v>
      </c>
      <c r="H542" s="6">
        <v>20819</v>
      </c>
      <c r="I542" s="6">
        <v>12190.99163</v>
      </c>
      <c r="J542" s="6">
        <f t="shared" si="32"/>
        <v>58.557047072385807</v>
      </c>
      <c r="K542" s="6"/>
      <c r="L542" s="6" t="str">
        <f t="shared" si="33"/>
        <v xml:space="preserve"> </v>
      </c>
      <c r="M542" s="6">
        <v>10244.41511</v>
      </c>
    </row>
    <row r="543" spans="1:13" ht="38.25" x14ac:dyDescent="0.2">
      <c r="A543" s="5" t="s">
        <v>307</v>
      </c>
      <c r="B543" s="5" t="s">
        <v>736</v>
      </c>
      <c r="C543" s="6"/>
      <c r="D543" s="6"/>
      <c r="E543" s="6" t="str">
        <f t="shared" si="34"/>
        <v xml:space="preserve"> </v>
      </c>
      <c r="F543" s="6">
        <v>5974.3799900000004</v>
      </c>
      <c r="G543" s="6" t="str">
        <f t="shared" si="35"/>
        <v/>
      </c>
      <c r="H543" s="6"/>
      <c r="I543" s="6"/>
      <c r="J543" s="6" t="str">
        <f t="shared" si="32"/>
        <v xml:space="preserve"> </v>
      </c>
      <c r="K543" s="6">
        <v>5974.3799900000004</v>
      </c>
      <c r="L543" s="6" t="str">
        <f t="shared" si="33"/>
        <v/>
      </c>
      <c r="M543" s="6"/>
    </row>
    <row r="544" spans="1:13" ht="38.25" x14ac:dyDescent="0.2">
      <c r="A544" s="5" t="s">
        <v>1208</v>
      </c>
      <c r="B544" s="5" t="s">
        <v>521</v>
      </c>
      <c r="C544" s="6">
        <v>329309</v>
      </c>
      <c r="D544" s="6">
        <v>215314.80533</v>
      </c>
      <c r="E544" s="6">
        <f t="shared" si="34"/>
        <v>65.383820463455294</v>
      </c>
      <c r="F544" s="6">
        <v>76754.7</v>
      </c>
      <c r="G544" s="6" t="str">
        <f t="shared" si="35"/>
        <v>свыше 200</v>
      </c>
      <c r="H544" s="6">
        <v>329309</v>
      </c>
      <c r="I544" s="6">
        <v>215314.80533</v>
      </c>
      <c r="J544" s="6">
        <f t="shared" si="32"/>
        <v>65.383820463455294</v>
      </c>
      <c r="K544" s="6">
        <v>76754.7</v>
      </c>
      <c r="L544" s="6" t="str">
        <f t="shared" si="33"/>
        <v>свыше 200</v>
      </c>
      <c r="M544" s="6">
        <v>234.38250000000698</v>
      </c>
    </row>
    <row r="545" spans="1:13" ht="51" x14ac:dyDescent="0.2">
      <c r="A545" s="5" t="s">
        <v>1550</v>
      </c>
      <c r="B545" s="5" t="s">
        <v>64</v>
      </c>
      <c r="C545" s="6">
        <v>329309</v>
      </c>
      <c r="D545" s="6">
        <v>215314.80533</v>
      </c>
      <c r="E545" s="6">
        <f t="shared" si="34"/>
        <v>65.383820463455294</v>
      </c>
      <c r="F545" s="6">
        <v>76754.7</v>
      </c>
      <c r="G545" s="6" t="str">
        <f t="shared" si="35"/>
        <v>свыше 200</v>
      </c>
      <c r="H545" s="6">
        <v>329309</v>
      </c>
      <c r="I545" s="6">
        <v>215314.80533</v>
      </c>
      <c r="J545" s="6">
        <f t="shared" si="32"/>
        <v>65.383820463455294</v>
      </c>
      <c r="K545" s="6">
        <v>76754.7</v>
      </c>
      <c r="L545" s="6" t="str">
        <f t="shared" si="33"/>
        <v>свыше 200</v>
      </c>
      <c r="M545" s="6">
        <v>234.38250000000698</v>
      </c>
    </row>
    <row r="546" spans="1:13" ht="51" x14ac:dyDescent="0.2">
      <c r="A546" s="5" t="s">
        <v>142</v>
      </c>
      <c r="B546" s="5" t="s">
        <v>457</v>
      </c>
      <c r="C546" s="6">
        <v>48360</v>
      </c>
      <c r="D546" s="6"/>
      <c r="E546" s="6" t="str">
        <f t="shared" si="34"/>
        <v/>
      </c>
      <c r="F546" s="6"/>
      <c r="G546" s="6" t="str">
        <f t="shared" si="35"/>
        <v xml:space="preserve"> </v>
      </c>
      <c r="H546" s="6">
        <v>48360</v>
      </c>
      <c r="I546" s="6"/>
      <c r="J546" s="6" t="str">
        <f t="shared" si="32"/>
        <v/>
      </c>
      <c r="K546" s="6"/>
      <c r="L546" s="6" t="str">
        <f t="shared" si="33"/>
        <v xml:space="preserve"> </v>
      </c>
      <c r="M546" s="6"/>
    </row>
    <row r="547" spans="1:13" ht="63.75" x14ac:dyDescent="0.2">
      <c r="A547" s="5" t="s">
        <v>1216</v>
      </c>
      <c r="B547" s="5" t="s">
        <v>1124</v>
      </c>
      <c r="C547" s="6">
        <v>48360</v>
      </c>
      <c r="D547" s="6"/>
      <c r="E547" s="6" t="str">
        <f t="shared" si="34"/>
        <v/>
      </c>
      <c r="F547" s="6"/>
      <c r="G547" s="6" t="str">
        <f t="shared" si="35"/>
        <v xml:space="preserve"> </v>
      </c>
      <c r="H547" s="6">
        <v>48360</v>
      </c>
      <c r="I547" s="6"/>
      <c r="J547" s="6" t="str">
        <f t="shared" si="32"/>
        <v/>
      </c>
      <c r="K547" s="6"/>
      <c r="L547" s="6" t="str">
        <f t="shared" si="33"/>
        <v xml:space="preserve"> </v>
      </c>
      <c r="M547" s="6"/>
    </row>
    <row r="548" spans="1:13" ht="38.25" x14ac:dyDescent="0.2">
      <c r="A548" s="5" t="s">
        <v>231</v>
      </c>
      <c r="B548" s="5" t="s">
        <v>627</v>
      </c>
      <c r="C548" s="6"/>
      <c r="D548" s="6"/>
      <c r="E548" s="6" t="str">
        <f t="shared" si="34"/>
        <v xml:space="preserve"> </v>
      </c>
      <c r="F548" s="6">
        <v>8065.7330499999998</v>
      </c>
      <c r="G548" s="6" t="str">
        <f t="shared" si="35"/>
        <v/>
      </c>
      <c r="H548" s="6"/>
      <c r="I548" s="6"/>
      <c r="J548" s="6" t="str">
        <f t="shared" si="32"/>
        <v xml:space="preserve"> </v>
      </c>
      <c r="K548" s="6">
        <v>8065.7330499999998</v>
      </c>
      <c r="L548" s="6" t="str">
        <f t="shared" si="33"/>
        <v/>
      </c>
      <c r="M548" s="6"/>
    </row>
    <row r="549" spans="1:13" ht="51" x14ac:dyDescent="0.2">
      <c r="A549" s="5" t="s">
        <v>231</v>
      </c>
      <c r="B549" s="5" t="s">
        <v>1253</v>
      </c>
      <c r="C549" s="6">
        <v>46447.3</v>
      </c>
      <c r="D549" s="6">
        <v>40992.900710000002</v>
      </c>
      <c r="E549" s="6">
        <f t="shared" si="34"/>
        <v>88.256800093869828</v>
      </c>
      <c r="F549" s="6"/>
      <c r="G549" s="6" t="str">
        <f t="shared" si="35"/>
        <v xml:space="preserve"> </v>
      </c>
      <c r="H549" s="6">
        <v>46447.3</v>
      </c>
      <c r="I549" s="6">
        <v>40992.900710000002</v>
      </c>
      <c r="J549" s="6">
        <f t="shared" si="32"/>
        <v>88.256800093869828</v>
      </c>
      <c r="K549" s="6"/>
      <c r="L549" s="6" t="str">
        <f t="shared" si="33"/>
        <v xml:space="preserve"> </v>
      </c>
      <c r="M549" s="6">
        <v>115.02024000000529</v>
      </c>
    </row>
    <row r="550" spans="1:13" ht="38.25" x14ac:dyDescent="0.2">
      <c r="A550" s="5" t="s">
        <v>1315</v>
      </c>
      <c r="B550" s="5" t="s">
        <v>464</v>
      </c>
      <c r="C550" s="6"/>
      <c r="D550" s="6"/>
      <c r="E550" s="6" t="str">
        <f t="shared" si="34"/>
        <v xml:space="preserve"> </v>
      </c>
      <c r="F550" s="6">
        <v>8065.7330499999998</v>
      </c>
      <c r="G550" s="6" t="str">
        <f t="shared" si="35"/>
        <v/>
      </c>
      <c r="H550" s="6"/>
      <c r="I550" s="6"/>
      <c r="J550" s="6" t="str">
        <f t="shared" si="32"/>
        <v xml:space="preserve"> </v>
      </c>
      <c r="K550" s="6">
        <v>8065.7330499999998</v>
      </c>
      <c r="L550" s="6" t="str">
        <f t="shared" si="33"/>
        <v/>
      </c>
      <c r="M550" s="6"/>
    </row>
    <row r="551" spans="1:13" ht="63.75" x14ac:dyDescent="0.2">
      <c r="A551" s="5" t="s">
        <v>1315</v>
      </c>
      <c r="B551" s="5" t="s">
        <v>268</v>
      </c>
      <c r="C551" s="6">
        <v>46447.3</v>
      </c>
      <c r="D551" s="6">
        <v>40992.900710000002</v>
      </c>
      <c r="E551" s="6">
        <f t="shared" si="34"/>
        <v>88.256800093869828</v>
      </c>
      <c r="F551" s="6"/>
      <c r="G551" s="6" t="str">
        <f t="shared" si="35"/>
        <v xml:space="preserve"> </v>
      </c>
      <c r="H551" s="6">
        <v>46447.3</v>
      </c>
      <c r="I551" s="6">
        <v>40992.900710000002</v>
      </c>
      <c r="J551" s="6">
        <f t="shared" si="32"/>
        <v>88.256800093869828</v>
      </c>
      <c r="K551" s="6"/>
      <c r="L551" s="6" t="str">
        <f t="shared" si="33"/>
        <v xml:space="preserve"> </v>
      </c>
      <c r="M551" s="6">
        <v>115.02024000000529</v>
      </c>
    </row>
    <row r="552" spans="1:13" ht="38.25" x14ac:dyDescent="0.2">
      <c r="A552" s="5" t="s">
        <v>1486</v>
      </c>
      <c r="B552" s="5" t="s">
        <v>455</v>
      </c>
      <c r="C552" s="6">
        <v>78298.399999999994</v>
      </c>
      <c r="D552" s="6">
        <v>65111.866199999997</v>
      </c>
      <c r="E552" s="6">
        <f t="shared" si="34"/>
        <v>83.158616523453873</v>
      </c>
      <c r="F552" s="6"/>
      <c r="G552" s="6" t="str">
        <f t="shared" si="35"/>
        <v xml:space="preserve"> </v>
      </c>
      <c r="H552" s="6">
        <v>78298.399999999994</v>
      </c>
      <c r="I552" s="6">
        <v>65111.866199999997</v>
      </c>
      <c r="J552" s="6">
        <f t="shared" si="32"/>
        <v>83.158616523453873</v>
      </c>
      <c r="K552" s="6"/>
      <c r="L552" s="6" t="str">
        <f t="shared" si="33"/>
        <v xml:space="preserve"> </v>
      </c>
      <c r="M552" s="6">
        <v>19111.499989999997</v>
      </c>
    </row>
    <row r="553" spans="1:13" ht="38.25" x14ac:dyDescent="0.2">
      <c r="A553" s="5" t="s">
        <v>1486</v>
      </c>
      <c r="B553" s="5" t="s">
        <v>1103</v>
      </c>
      <c r="C553" s="6"/>
      <c r="D553" s="6"/>
      <c r="E553" s="6" t="str">
        <f t="shared" si="34"/>
        <v xml:space="preserve"> </v>
      </c>
      <c r="F553" s="6">
        <v>32741.87529</v>
      </c>
      <c r="G553" s="6" t="str">
        <f t="shared" si="35"/>
        <v/>
      </c>
      <c r="H553" s="6"/>
      <c r="I553" s="6"/>
      <c r="J553" s="6" t="str">
        <f t="shared" si="32"/>
        <v xml:space="preserve"> </v>
      </c>
      <c r="K553" s="6">
        <v>32741.87529</v>
      </c>
      <c r="L553" s="6" t="str">
        <f t="shared" si="33"/>
        <v/>
      </c>
      <c r="M553" s="6"/>
    </row>
    <row r="554" spans="1:13" ht="51" x14ac:dyDescent="0.2">
      <c r="A554" s="5" t="s">
        <v>849</v>
      </c>
      <c r="B554" s="5" t="s">
        <v>687</v>
      </c>
      <c r="C554" s="6">
        <v>78298.399999999994</v>
      </c>
      <c r="D554" s="6">
        <v>65111.866199999997</v>
      </c>
      <c r="E554" s="6">
        <f t="shared" si="34"/>
        <v>83.158616523453873</v>
      </c>
      <c r="F554" s="6"/>
      <c r="G554" s="6" t="str">
        <f t="shared" si="35"/>
        <v xml:space="preserve"> </v>
      </c>
      <c r="H554" s="6">
        <v>78298.399999999994</v>
      </c>
      <c r="I554" s="6">
        <v>65111.866199999997</v>
      </c>
      <c r="J554" s="6">
        <f t="shared" si="32"/>
        <v>83.158616523453873</v>
      </c>
      <c r="K554" s="6"/>
      <c r="L554" s="6" t="str">
        <f t="shared" si="33"/>
        <v xml:space="preserve"> </v>
      </c>
      <c r="M554" s="6">
        <v>19111.499989999997</v>
      </c>
    </row>
    <row r="555" spans="1:13" ht="51" x14ac:dyDescent="0.2">
      <c r="A555" s="5" t="s">
        <v>849</v>
      </c>
      <c r="B555" s="5" t="s">
        <v>531</v>
      </c>
      <c r="C555" s="6"/>
      <c r="D555" s="6"/>
      <c r="E555" s="6" t="str">
        <f t="shared" si="34"/>
        <v xml:space="preserve"> </v>
      </c>
      <c r="F555" s="6">
        <v>32741.87529</v>
      </c>
      <c r="G555" s="6" t="str">
        <f t="shared" si="35"/>
        <v/>
      </c>
      <c r="H555" s="6"/>
      <c r="I555" s="6"/>
      <c r="J555" s="6" t="str">
        <f t="shared" si="32"/>
        <v xml:space="preserve"> </v>
      </c>
      <c r="K555" s="6">
        <v>32741.87529</v>
      </c>
      <c r="L555" s="6" t="str">
        <f t="shared" si="33"/>
        <v/>
      </c>
      <c r="M555" s="6"/>
    </row>
    <row r="556" spans="1:13" ht="38.25" x14ac:dyDescent="0.2">
      <c r="A556" s="5" t="s">
        <v>1712</v>
      </c>
      <c r="B556" s="5" t="s">
        <v>1412</v>
      </c>
      <c r="C556" s="6">
        <v>7736.9</v>
      </c>
      <c r="D556" s="6">
        <v>5703.5899499999996</v>
      </c>
      <c r="E556" s="6">
        <f t="shared" si="34"/>
        <v>73.719318460882263</v>
      </c>
      <c r="F556" s="6"/>
      <c r="G556" s="6" t="str">
        <f t="shared" si="35"/>
        <v xml:space="preserve"> </v>
      </c>
      <c r="H556" s="6">
        <v>7736.9</v>
      </c>
      <c r="I556" s="6">
        <v>5703.5899499999996</v>
      </c>
      <c r="J556" s="6">
        <f t="shared" si="32"/>
        <v>73.719318460882263</v>
      </c>
      <c r="K556" s="6"/>
      <c r="L556" s="6" t="str">
        <f t="shared" si="33"/>
        <v xml:space="preserve"> </v>
      </c>
      <c r="M556" s="6"/>
    </row>
    <row r="557" spans="1:13" ht="25.5" x14ac:dyDescent="0.2">
      <c r="A557" s="5" t="s">
        <v>1712</v>
      </c>
      <c r="B557" s="5" t="s">
        <v>479</v>
      </c>
      <c r="C557" s="6"/>
      <c r="D557" s="6"/>
      <c r="E557" s="6" t="str">
        <f t="shared" si="34"/>
        <v xml:space="preserve"> </v>
      </c>
      <c r="F557" s="6">
        <v>26926</v>
      </c>
      <c r="G557" s="6" t="str">
        <f t="shared" si="35"/>
        <v/>
      </c>
      <c r="H557" s="6"/>
      <c r="I557" s="6"/>
      <c r="J557" s="6" t="str">
        <f t="shared" si="32"/>
        <v xml:space="preserve"> </v>
      </c>
      <c r="K557" s="6">
        <v>26926</v>
      </c>
      <c r="L557" s="6" t="str">
        <f t="shared" si="33"/>
        <v/>
      </c>
      <c r="M557" s="6"/>
    </row>
    <row r="558" spans="1:13" ht="51" x14ac:dyDescent="0.2">
      <c r="A558" s="5" t="s">
        <v>328</v>
      </c>
      <c r="B558" s="5" t="s">
        <v>795</v>
      </c>
      <c r="C558" s="6">
        <v>7736.9</v>
      </c>
      <c r="D558" s="6">
        <v>5703.5899499999996</v>
      </c>
      <c r="E558" s="6">
        <f t="shared" si="34"/>
        <v>73.719318460882263</v>
      </c>
      <c r="F558" s="6"/>
      <c r="G558" s="6" t="str">
        <f t="shared" si="35"/>
        <v xml:space="preserve"> </v>
      </c>
      <c r="H558" s="6">
        <v>7736.9</v>
      </c>
      <c r="I558" s="6">
        <v>5703.5899499999996</v>
      </c>
      <c r="J558" s="6">
        <f t="shared" si="32"/>
        <v>73.719318460882263</v>
      </c>
      <c r="K558" s="6"/>
      <c r="L558" s="6" t="str">
        <f t="shared" si="33"/>
        <v xml:space="preserve"> </v>
      </c>
      <c r="M558" s="6"/>
    </row>
    <row r="559" spans="1:13" ht="25.5" x14ac:dyDescent="0.2">
      <c r="A559" s="5" t="s">
        <v>328</v>
      </c>
      <c r="B559" s="5" t="s">
        <v>901</v>
      </c>
      <c r="C559" s="6"/>
      <c r="D559" s="6"/>
      <c r="E559" s="6" t="str">
        <f t="shared" si="34"/>
        <v xml:space="preserve"> </v>
      </c>
      <c r="F559" s="6">
        <v>26926</v>
      </c>
      <c r="G559" s="6" t="str">
        <f t="shared" si="35"/>
        <v/>
      </c>
      <c r="H559" s="6"/>
      <c r="I559" s="6"/>
      <c r="J559" s="6" t="str">
        <f t="shared" si="32"/>
        <v xml:space="preserve"> </v>
      </c>
      <c r="K559" s="6">
        <v>26926</v>
      </c>
      <c r="L559" s="6" t="str">
        <f t="shared" si="33"/>
        <v/>
      </c>
      <c r="M559" s="6"/>
    </row>
    <row r="560" spans="1:13" x14ac:dyDescent="0.2">
      <c r="A560" s="5" t="s">
        <v>399</v>
      </c>
      <c r="B560" s="5" t="s">
        <v>1063</v>
      </c>
      <c r="C560" s="6">
        <v>46073.1</v>
      </c>
      <c r="D560" s="6">
        <v>30204.310969999999</v>
      </c>
      <c r="E560" s="6">
        <f t="shared" si="34"/>
        <v>65.557366380816575</v>
      </c>
      <c r="F560" s="6">
        <v>3027.9455800000001</v>
      </c>
      <c r="G560" s="6" t="str">
        <f t="shared" si="35"/>
        <v>свыше 200</v>
      </c>
      <c r="H560" s="6">
        <v>46073.1</v>
      </c>
      <c r="I560" s="6">
        <v>30204.310969999999</v>
      </c>
      <c r="J560" s="6">
        <f t="shared" si="32"/>
        <v>65.557366380816575</v>
      </c>
      <c r="K560" s="6">
        <v>3027.9455800000001</v>
      </c>
      <c r="L560" s="6" t="str">
        <f t="shared" si="33"/>
        <v>свыше 200</v>
      </c>
      <c r="M560" s="6">
        <v>19814.149119999998</v>
      </c>
    </row>
    <row r="561" spans="1:13" ht="25.5" x14ac:dyDescent="0.2">
      <c r="A561" s="5" t="s">
        <v>1479</v>
      </c>
      <c r="B561" s="5" t="s">
        <v>447</v>
      </c>
      <c r="C561" s="6">
        <v>46073.1</v>
      </c>
      <c r="D561" s="6">
        <v>30204.310969999999</v>
      </c>
      <c r="E561" s="6">
        <f t="shared" si="34"/>
        <v>65.557366380816575</v>
      </c>
      <c r="F561" s="6">
        <v>3027.9455800000001</v>
      </c>
      <c r="G561" s="6" t="str">
        <f t="shared" si="35"/>
        <v>свыше 200</v>
      </c>
      <c r="H561" s="6">
        <v>46073.1</v>
      </c>
      <c r="I561" s="6">
        <v>30204.310969999999</v>
      </c>
      <c r="J561" s="6">
        <f t="shared" si="32"/>
        <v>65.557366380816575</v>
      </c>
      <c r="K561" s="6">
        <v>3027.9455800000001</v>
      </c>
      <c r="L561" s="6" t="str">
        <f t="shared" si="33"/>
        <v>свыше 200</v>
      </c>
      <c r="M561" s="6">
        <v>19814.149119999998</v>
      </c>
    </row>
    <row r="562" spans="1:13" ht="25.5" x14ac:dyDescent="0.2">
      <c r="A562" s="5" t="s">
        <v>1269</v>
      </c>
      <c r="B562" s="5" t="s">
        <v>1394</v>
      </c>
      <c r="C562" s="6">
        <v>21697.5</v>
      </c>
      <c r="D562" s="6">
        <v>2873.43183</v>
      </c>
      <c r="E562" s="6">
        <f t="shared" si="34"/>
        <v>13.243147044590389</v>
      </c>
      <c r="F562" s="6">
        <v>19186.437129999998</v>
      </c>
      <c r="G562" s="6">
        <f t="shared" si="35"/>
        <v>14.976370081275222</v>
      </c>
      <c r="H562" s="6">
        <v>21697.5</v>
      </c>
      <c r="I562" s="6">
        <v>2873.43183</v>
      </c>
      <c r="J562" s="6">
        <f t="shared" si="32"/>
        <v>13.243147044590389</v>
      </c>
      <c r="K562" s="6">
        <v>19186.437129999998</v>
      </c>
      <c r="L562" s="6">
        <f t="shared" si="33"/>
        <v>14.976370081275222</v>
      </c>
      <c r="M562" s="6">
        <v>2873.43183</v>
      </c>
    </row>
    <row r="563" spans="1:13" ht="38.25" x14ac:dyDescent="0.2">
      <c r="A563" s="5" t="s">
        <v>598</v>
      </c>
      <c r="B563" s="5" t="s">
        <v>497</v>
      </c>
      <c r="C563" s="6">
        <v>21697.5</v>
      </c>
      <c r="D563" s="6">
        <v>2873.43183</v>
      </c>
      <c r="E563" s="6">
        <f t="shared" si="34"/>
        <v>13.243147044590389</v>
      </c>
      <c r="F563" s="6">
        <v>19186.437129999998</v>
      </c>
      <c r="G563" s="6">
        <f t="shared" si="35"/>
        <v>14.976370081275222</v>
      </c>
      <c r="H563" s="6">
        <v>21697.5</v>
      </c>
      <c r="I563" s="6">
        <v>2873.43183</v>
      </c>
      <c r="J563" s="6">
        <f t="shared" si="32"/>
        <v>13.243147044590389</v>
      </c>
      <c r="K563" s="6">
        <v>19186.437129999998</v>
      </c>
      <c r="L563" s="6">
        <f t="shared" si="33"/>
        <v>14.976370081275222</v>
      </c>
      <c r="M563" s="6">
        <v>2873.43183</v>
      </c>
    </row>
    <row r="564" spans="1:13" ht="38.25" x14ac:dyDescent="0.2">
      <c r="A564" s="5" t="s">
        <v>1516</v>
      </c>
      <c r="B564" s="5" t="s">
        <v>825</v>
      </c>
      <c r="C564" s="6">
        <v>225894.7</v>
      </c>
      <c r="D564" s="6">
        <v>220800.28826</v>
      </c>
      <c r="E564" s="6">
        <f t="shared" si="34"/>
        <v>97.744784742625654</v>
      </c>
      <c r="F564" s="6"/>
      <c r="G564" s="6" t="str">
        <f t="shared" si="35"/>
        <v xml:space="preserve"> </v>
      </c>
      <c r="H564" s="6">
        <v>225894.7</v>
      </c>
      <c r="I564" s="6">
        <v>220800.28826</v>
      </c>
      <c r="J564" s="6">
        <f t="shared" si="32"/>
        <v>97.744784742625654</v>
      </c>
      <c r="K564" s="6"/>
      <c r="L564" s="6" t="str">
        <f t="shared" si="33"/>
        <v xml:space="preserve"> </v>
      </c>
      <c r="M564" s="6">
        <v>1.9800000009126961E-2</v>
      </c>
    </row>
    <row r="565" spans="1:13" ht="38.25" x14ac:dyDescent="0.2">
      <c r="A565" s="5" t="s">
        <v>131</v>
      </c>
      <c r="B565" s="5" t="s">
        <v>619</v>
      </c>
      <c r="C565" s="6">
        <v>225894.7</v>
      </c>
      <c r="D565" s="6">
        <v>220800.28826</v>
      </c>
      <c r="E565" s="6">
        <f t="shared" si="34"/>
        <v>97.744784742625654</v>
      </c>
      <c r="F565" s="6"/>
      <c r="G565" s="6" t="str">
        <f t="shared" si="35"/>
        <v xml:space="preserve"> </v>
      </c>
      <c r="H565" s="6">
        <v>225894.7</v>
      </c>
      <c r="I565" s="6">
        <v>220800.28826</v>
      </c>
      <c r="J565" s="6">
        <f t="shared" si="32"/>
        <v>97.744784742625654</v>
      </c>
      <c r="K565" s="6"/>
      <c r="L565" s="6" t="str">
        <f t="shared" si="33"/>
        <v xml:space="preserve"> </v>
      </c>
      <c r="M565" s="6">
        <v>1.9800000009126961E-2</v>
      </c>
    </row>
    <row r="566" spans="1:13" x14ac:dyDescent="0.2">
      <c r="A566" s="5" t="s">
        <v>1504</v>
      </c>
      <c r="B566" s="5" t="s">
        <v>1166</v>
      </c>
      <c r="C566" s="6">
        <v>13132.2</v>
      </c>
      <c r="D566" s="6">
        <v>13132.2</v>
      </c>
      <c r="E566" s="6">
        <f t="shared" si="34"/>
        <v>100</v>
      </c>
      <c r="F566" s="6"/>
      <c r="G566" s="6" t="str">
        <f t="shared" si="35"/>
        <v xml:space="preserve"> </v>
      </c>
      <c r="H566" s="6">
        <v>13132.2</v>
      </c>
      <c r="I566" s="6">
        <v>13132.2</v>
      </c>
      <c r="J566" s="6">
        <f t="shared" si="32"/>
        <v>100</v>
      </c>
      <c r="K566" s="6"/>
      <c r="L566" s="6" t="str">
        <f t="shared" si="33"/>
        <v xml:space="preserve"> </v>
      </c>
      <c r="M566" s="6"/>
    </row>
    <row r="567" spans="1:13" ht="25.5" x14ac:dyDescent="0.2">
      <c r="A567" s="5" t="s">
        <v>866</v>
      </c>
      <c r="B567" s="5" t="s">
        <v>784</v>
      </c>
      <c r="C567" s="6">
        <v>13132.2</v>
      </c>
      <c r="D567" s="6">
        <v>13132.2</v>
      </c>
      <c r="E567" s="6">
        <f t="shared" si="34"/>
        <v>100</v>
      </c>
      <c r="F567" s="6"/>
      <c r="G567" s="6" t="str">
        <f t="shared" si="35"/>
        <v xml:space="preserve"> </v>
      </c>
      <c r="H567" s="6">
        <v>13132.2</v>
      </c>
      <c r="I567" s="6">
        <v>13132.2</v>
      </c>
      <c r="J567" s="6">
        <f t="shared" si="32"/>
        <v>100</v>
      </c>
      <c r="K567" s="6"/>
      <c r="L567" s="6" t="str">
        <f t="shared" si="33"/>
        <v xml:space="preserve"> </v>
      </c>
      <c r="M567" s="6"/>
    </row>
    <row r="568" spans="1:13" ht="25.5" x14ac:dyDescent="0.2">
      <c r="A568" s="5" t="s">
        <v>164</v>
      </c>
      <c r="B568" s="5" t="s">
        <v>452</v>
      </c>
      <c r="C568" s="6">
        <v>103907.1</v>
      </c>
      <c r="D568" s="6">
        <v>38700.424010000002</v>
      </c>
      <c r="E568" s="6">
        <f t="shared" si="34"/>
        <v>37.245216169058708</v>
      </c>
      <c r="F568" s="6">
        <v>28638.158390000001</v>
      </c>
      <c r="G568" s="6">
        <f t="shared" si="35"/>
        <v>135.13586831586764</v>
      </c>
      <c r="H568" s="6">
        <v>103907.1</v>
      </c>
      <c r="I568" s="6">
        <v>38700.424010000002</v>
      </c>
      <c r="J568" s="6">
        <f t="shared" si="32"/>
        <v>37.245216169058708</v>
      </c>
      <c r="K568" s="6">
        <v>28638.158390000001</v>
      </c>
      <c r="L568" s="6">
        <f t="shared" si="33"/>
        <v>135.13586831586764</v>
      </c>
      <c r="M568" s="6">
        <v>13700.424000000003</v>
      </c>
    </row>
    <row r="569" spans="1:13" ht="25.5" x14ac:dyDescent="0.2">
      <c r="A569" s="5" t="s">
        <v>1235</v>
      </c>
      <c r="B569" s="5" t="s">
        <v>1464</v>
      </c>
      <c r="C569" s="6">
        <v>103907.1</v>
      </c>
      <c r="D569" s="6">
        <v>38700.424010000002</v>
      </c>
      <c r="E569" s="6">
        <f t="shared" si="34"/>
        <v>37.245216169058708</v>
      </c>
      <c r="F569" s="6">
        <v>28638.158390000001</v>
      </c>
      <c r="G569" s="6">
        <f t="shared" si="35"/>
        <v>135.13586831586764</v>
      </c>
      <c r="H569" s="6">
        <v>103907.1</v>
      </c>
      <c r="I569" s="6">
        <v>38700.424010000002</v>
      </c>
      <c r="J569" s="6">
        <f t="shared" si="32"/>
        <v>37.245216169058708</v>
      </c>
      <c r="K569" s="6">
        <v>28638.158390000001</v>
      </c>
      <c r="L569" s="6">
        <f t="shared" si="33"/>
        <v>135.13586831586764</v>
      </c>
      <c r="M569" s="6">
        <v>13700.424000000003</v>
      </c>
    </row>
    <row r="570" spans="1:13" ht="38.25" x14ac:dyDescent="0.2">
      <c r="A570" s="5" t="s">
        <v>490</v>
      </c>
      <c r="B570" s="5" t="s">
        <v>1125</v>
      </c>
      <c r="C570" s="6">
        <v>260337.6</v>
      </c>
      <c r="D570" s="6">
        <v>98993.837650000001</v>
      </c>
      <c r="E570" s="6">
        <f t="shared" si="34"/>
        <v>38.025178710259297</v>
      </c>
      <c r="F570" s="6"/>
      <c r="G570" s="6" t="str">
        <f t="shared" si="35"/>
        <v xml:space="preserve"> </v>
      </c>
      <c r="H570" s="6">
        <v>260337.6</v>
      </c>
      <c r="I570" s="6">
        <v>98993.837650000001</v>
      </c>
      <c r="J570" s="6">
        <f t="shared" si="32"/>
        <v>38.025178710259297</v>
      </c>
      <c r="K570" s="6"/>
      <c r="L570" s="6" t="str">
        <f t="shared" si="33"/>
        <v xml:space="preserve"> </v>
      </c>
      <c r="M570" s="6">
        <v>16704.989020000008</v>
      </c>
    </row>
    <row r="571" spans="1:13" ht="51" x14ac:dyDescent="0.2">
      <c r="A571" s="5" t="s">
        <v>1560</v>
      </c>
      <c r="B571" s="5" t="s">
        <v>922</v>
      </c>
      <c r="C571" s="6">
        <v>260337.6</v>
      </c>
      <c r="D571" s="6">
        <v>98993.837650000001</v>
      </c>
      <c r="E571" s="6">
        <f t="shared" si="34"/>
        <v>38.025178710259297</v>
      </c>
      <c r="F571" s="6"/>
      <c r="G571" s="6" t="str">
        <f t="shared" si="35"/>
        <v xml:space="preserve"> </v>
      </c>
      <c r="H571" s="6">
        <v>260337.6</v>
      </c>
      <c r="I571" s="6">
        <v>98993.837650000001</v>
      </c>
      <c r="J571" s="6">
        <f t="shared" si="32"/>
        <v>38.025178710259297</v>
      </c>
      <c r="K571" s="6"/>
      <c r="L571" s="6" t="str">
        <f t="shared" si="33"/>
        <v xml:space="preserve"> </v>
      </c>
      <c r="M571" s="6">
        <v>16704.989020000008</v>
      </c>
    </row>
    <row r="572" spans="1:13" ht="25.5" x14ac:dyDescent="0.2">
      <c r="A572" s="5" t="s">
        <v>1241</v>
      </c>
      <c r="B572" s="5" t="s">
        <v>1347</v>
      </c>
      <c r="C572" s="6">
        <v>324080</v>
      </c>
      <c r="D572" s="6"/>
      <c r="E572" s="6" t="str">
        <f t="shared" si="34"/>
        <v/>
      </c>
      <c r="F572" s="6"/>
      <c r="G572" s="6" t="str">
        <f t="shared" si="35"/>
        <v xml:space="preserve"> </v>
      </c>
      <c r="H572" s="6">
        <v>324080</v>
      </c>
      <c r="I572" s="6"/>
      <c r="J572" s="6" t="str">
        <f t="shared" si="32"/>
        <v/>
      </c>
      <c r="K572" s="6"/>
      <c r="L572" s="6" t="str">
        <f t="shared" si="33"/>
        <v xml:space="preserve"> </v>
      </c>
      <c r="M572" s="6"/>
    </row>
    <row r="573" spans="1:13" ht="38.25" x14ac:dyDescent="0.2">
      <c r="A573" s="5" t="s">
        <v>1576</v>
      </c>
      <c r="B573" s="5" t="s">
        <v>1569</v>
      </c>
      <c r="C573" s="6">
        <v>324080</v>
      </c>
      <c r="D573" s="6"/>
      <c r="E573" s="6" t="str">
        <f t="shared" si="34"/>
        <v/>
      </c>
      <c r="F573" s="6"/>
      <c r="G573" s="6" t="str">
        <f t="shared" si="35"/>
        <v xml:space="preserve"> </v>
      </c>
      <c r="H573" s="6">
        <v>324080</v>
      </c>
      <c r="I573" s="6"/>
      <c r="J573" s="6" t="str">
        <f t="shared" si="32"/>
        <v/>
      </c>
      <c r="K573" s="6"/>
      <c r="L573" s="6" t="str">
        <f t="shared" si="33"/>
        <v xml:space="preserve"> </v>
      </c>
      <c r="M573" s="6"/>
    </row>
    <row r="574" spans="1:13" ht="25.5" x14ac:dyDescent="0.2">
      <c r="A574" s="5" t="s">
        <v>880</v>
      </c>
      <c r="B574" s="5" t="s">
        <v>778</v>
      </c>
      <c r="C574" s="6">
        <v>42928.6</v>
      </c>
      <c r="D574" s="6"/>
      <c r="E574" s="6" t="str">
        <f t="shared" si="34"/>
        <v/>
      </c>
      <c r="F574" s="6"/>
      <c r="G574" s="6" t="str">
        <f t="shared" si="35"/>
        <v xml:space="preserve"> </v>
      </c>
      <c r="H574" s="6">
        <v>42928.6</v>
      </c>
      <c r="I574" s="6"/>
      <c r="J574" s="6" t="str">
        <f t="shared" si="32"/>
        <v/>
      </c>
      <c r="K574" s="6"/>
      <c r="L574" s="6" t="str">
        <f t="shared" si="33"/>
        <v xml:space="preserve"> </v>
      </c>
      <c r="M574" s="6"/>
    </row>
    <row r="575" spans="1:13" ht="25.5" x14ac:dyDescent="0.2">
      <c r="A575" s="5" t="s">
        <v>185</v>
      </c>
      <c r="B575" s="5" t="s">
        <v>1558</v>
      </c>
      <c r="C575" s="6">
        <v>42928.6</v>
      </c>
      <c r="D575" s="6"/>
      <c r="E575" s="6" t="str">
        <f t="shared" si="34"/>
        <v/>
      </c>
      <c r="F575" s="6"/>
      <c r="G575" s="6" t="str">
        <f t="shared" si="35"/>
        <v xml:space="preserve"> </v>
      </c>
      <c r="H575" s="6">
        <v>42928.6</v>
      </c>
      <c r="I575" s="6"/>
      <c r="J575" s="6" t="str">
        <f t="shared" si="32"/>
        <v/>
      </c>
      <c r="K575" s="6"/>
      <c r="L575" s="6" t="str">
        <f t="shared" si="33"/>
        <v xml:space="preserve"> </v>
      </c>
      <c r="M575" s="6"/>
    </row>
    <row r="576" spans="1:13" ht="38.25" x14ac:dyDescent="0.2">
      <c r="A576" s="5" t="s">
        <v>1057</v>
      </c>
      <c r="B576" s="5" t="s">
        <v>1572</v>
      </c>
      <c r="C576" s="6">
        <v>9326.7000000000007</v>
      </c>
      <c r="D576" s="6"/>
      <c r="E576" s="6" t="str">
        <f t="shared" si="34"/>
        <v/>
      </c>
      <c r="F576" s="6"/>
      <c r="G576" s="6" t="str">
        <f t="shared" si="35"/>
        <v xml:space="preserve"> </v>
      </c>
      <c r="H576" s="6">
        <v>9326.7000000000007</v>
      </c>
      <c r="I576" s="6"/>
      <c r="J576" s="6" t="str">
        <f t="shared" si="32"/>
        <v/>
      </c>
      <c r="K576" s="6"/>
      <c r="L576" s="6" t="str">
        <f t="shared" si="33"/>
        <v xml:space="preserve"> </v>
      </c>
      <c r="M576" s="6"/>
    </row>
    <row r="577" spans="1:13" ht="51" x14ac:dyDescent="0.2">
      <c r="A577" s="5" t="s">
        <v>1411</v>
      </c>
      <c r="B577" s="5" t="s">
        <v>647</v>
      </c>
      <c r="C577" s="6">
        <v>9326.7000000000007</v>
      </c>
      <c r="D577" s="6"/>
      <c r="E577" s="6" t="str">
        <f t="shared" si="34"/>
        <v/>
      </c>
      <c r="F577" s="6"/>
      <c r="G577" s="6" t="str">
        <f t="shared" si="35"/>
        <v xml:space="preserve"> </v>
      </c>
      <c r="H577" s="6">
        <v>9326.7000000000007</v>
      </c>
      <c r="I577" s="6"/>
      <c r="J577" s="6" t="str">
        <f t="shared" si="32"/>
        <v/>
      </c>
      <c r="K577" s="6"/>
      <c r="L577" s="6" t="str">
        <f t="shared" si="33"/>
        <v xml:space="preserve"> </v>
      </c>
      <c r="M577" s="6"/>
    </row>
    <row r="578" spans="1:13" ht="51" x14ac:dyDescent="0.2">
      <c r="A578" s="5" t="s">
        <v>152</v>
      </c>
      <c r="B578" s="5" t="s">
        <v>787</v>
      </c>
      <c r="C578" s="6">
        <v>10230</v>
      </c>
      <c r="D578" s="6">
        <v>6510</v>
      </c>
      <c r="E578" s="6">
        <f t="shared" si="34"/>
        <v>63.636363636363633</v>
      </c>
      <c r="F578" s="6"/>
      <c r="G578" s="6" t="str">
        <f t="shared" si="35"/>
        <v xml:space="preserve"> </v>
      </c>
      <c r="H578" s="6">
        <v>10230</v>
      </c>
      <c r="I578" s="6">
        <v>6510</v>
      </c>
      <c r="J578" s="6">
        <f t="shared" ref="J578:J641" si="36">IF(H578=0," ",IF(I578/H578*100&gt;200,"свыше 200",IF(I578/H578&gt;0,I578/H578*100,"")))</f>
        <v>63.636363636363633</v>
      </c>
      <c r="K578" s="6"/>
      <c r="L578" s="6" t="str">
        <f t="shared" ref="L578:L641" si="37">IF(K578=0," ",IF(I578/K578*100&gt;200,"свыше 200",IF(I578/K578&gt;0,I578/K578*100,"")))</f>
        <v xml:space="preserve"> </v>
      </c>
      <c r="M578" s="6">
        <v>6510</v>
      </c>
    </row>
    <row r="579" spans="1:13" ht="51" x14ac:dyDescent="0.2">
      <c r="A579" s="5" t="s">
        <v>501</v>
      </c>
      <c r="B579" s="5" t="s">
        <v>496</v>
      </c>
      <c r="C579" s="6">
        <v>10230</v>
      </c>
      <c r="D579" s="6">
        <v>6510</v>
      </c>
      <c r="E579" s="6">
        <f t="shared" si="34"/>
        <v>63.636363636363633</v>
      </c>
      <c r="F579" s="6"/>
      <c r="G579" s="6" t="str">
        <f t="shared" si="35"/>
        <v xml:space="preserve"> </v>
      </c>
      <c r="H579" s="6">
        <v>10230</v>
      </c>
      <c r="I579" s="6">
        <v>6510</v>
      </c>
      <c r="J579" s="6">
        <f t="shared" si="36"/>
        <v>63.636363636363633</v>
      </c>
      <c r="K579" s="6"/>
      <c r="L579" s="6" t="str">
        <f t="shared" si="37"/>
        <v xml:space="preserve"> </v>
      </c>
      <c r="M579" s="6">
        <v>6510</v>
      </c>
    </row>
    <row r="580" spans="1:13" x14ac:dyDescent="0.2">
      <c r="A580" s="5" t="s">
        <v>1579</v>
      </c>
      <c r="B580" s="5" t="s">
        <v>826</v>
      </c>
      <c r="C580" s="6">
        <v>29700</v>
      </c>
      <c r="D580" s="6">
        <v>69.991410000000002</v>
      </c>
      <c r="E580" s="6">
        <f t="shared" si="34"/>
        <v>0.23566131313131314</v>
      </c>
      <c r="F580" s="6"/>
      <c r="G580" s="6" t="str">
        <f t="shared" si="35"/>
        <v xml:space="preserve"> </v>
      </c>
      <c r="H580" s="6">
        <v>29700</v>
      </c>
      <c r="I580" s="6">
        <v>69.991410000000002</v>
      </c>
      <c r="J580" s="6">
        <f t="shared" si="36"/>
        <v>0.23566131313131314</v>
      </c>
      <c r="K580" s="6"/>
      <c r="L580" s="6" t="str">
        <f t="shared" si="37"/>
        <v xml:space="preserve"> </v>
      </c>
      <c r="M580" s="6">
        <v>31.668990000000001</v>
      </c>
    </row>
    <row r="581" spans="1:13" ht="25.5" x14ac:dyDescent="0.2">
      <c r="A581" s="5" t="s">
        <v>959</v>
      </c>
      <c r="B581" s="5" t="s">
        <v>939</v>
      </c>
      <c r="C581" s="6">
        <v>29700</v>
      </c>
      <c r="D581" s="6">
        <v>69.991410000000002</v>
      </c>
      <c r="E581" s="6">
        <f t="shared" si="34"/>
        <v>0.23566131313131314</v>
      </c>
      <c r="F581" s="6"/>
      <c r="G581" s="6" t="str">
        <f t="shared" si="35"/>
        <v xml:space="preserve"> </v>
      </c>
      <c r="H581" s="6">
        <v>29700</v>
      </c>
      <c r="I581" s="6">
        <v>69.991410000000002</v>
      </c>
      <c r="J581" s="6">
        <f t="shared" si="36"/>
        <v>0.23566131313131314</v>
      </c>
      <c r="K581" s="6"/>
      <c r="L581" s="6" t="str">
        <f t="shared" si="37"/>
        <v xml:space="preserve"> </v>
      </c>
      <c r="M581" s="6">
        <v>31.668990000000001</v>
      </c>
    </row>
    <row r="582" spans="1:13" ht="38.25" x14ac:dyDescent="0.2">
      <c r="A582" s="5" t="s">
        <v>691</v>
      </c>
      <c r="B582" s="5" t="s">
        <v>917</v>
      </c>
      <c r="C582" s="6">
        <v>30701.599999999999</v>
      </c>
      <c r="D582" s="6">
        <v>19120.623100000001</v>
      </c>
      <c r="E582" s="6">
        <f t="shared" si="34"/>
        <v>62.278914128253902</v>
      </c>
      <c r="F582" s="6"/>
      <c r="G582" s="6" t="str">
        <f t="shared" si="35"/>
        <v xml:space="preserve"> </v>
      </c>
      <c r="H582" s="6">
        <v>30701.599999999999</v>
      </c>
      <c r="I582" s="6">
        <v>19120.623100000001</v>
      </c>
      <c r="J582" s="6">
        <f t="shared" si="36"/>
        <v>62.278914128253902</v>
      </c>
      <c r="K582" s="6"/>
      <c r="L582" s="6" t="str">
        <f t="shared" si="37"/>
        <v xml:space="preserve"> </v>
      </c>
      <c r="M582" s="6">
        <v>1955.2759900000019</v>
      </c>
    </row>
    <row r="583" spans="1:13" ht="51" x14ac:dyDescent="0.2">
      <c r="A583" s="5" t="s">
        <v>1719</v>
      </c>
      <c r="B583" s="5" t="s">
        <v>103</v>
      </c>
      <c r="C583" s="6">
        <v>30701.599999999999</v>
      </c>
      <c r="D583" s="6">
        <v>19120.623100000001</v>
      </c>
      <c r="E583" s="6">
        <f t="shared" ref="E583:E646" si="38">IF(C583=0," ",IF(D583/C583*100&gt;200,"свыше 200",IF(D583/C583&gt;0,D583/C583*100,"")))</f>
        <v>62.278914128253902</v>
      </c>
      <c r="F583" s="6"/>
      <c r="G583" s="6" t="str">
        <f t="shared" ref="G583:G646" si="39">IF(F583=0," ",IF(D583/F583*100&gt;200,"свыше 200",IF(D583/F583&gt;0,D583/F583*100,"")))</f>
        <v xml:space="preserve"> </v>
      </c>
      <c r="H583" s="6">
        <v>30701.599999999999</v>
      </c>
      <c r="I583" s="6">
        <v>19120.623100000001</v>
      </c>
      <c r="J583" s="6">
        <f t="shared" si="36"/>
        <v>62.278914128253902</v>
      </c>
      <c r="K583" s="6"/>
      <c r="L583" s="6" t="str">
        <f t="shared" si="37"/>
        <v xml:space="preserve"> </v>
      </c>
      <c r="M583" s="6">
        <v>1955.2759900000019</v>
      </c>
    </row>
    <row r="584" spans="1:13" ht="51" x14ac:dyDescent="0.2">
      <c r="A584" s="5" t="s">
        <v>1456</v>
      </c>
      <c r="B584" s="5" t="s">
        <v>1029</v>
      </c>
      <c r="C584" s="6">
        <v>2815.4</v>
      </c>
      <c r="D584" s="6"/>
      <c r="E584" s="6" t="str">
        <f t="shared" si="38"/>
        <v/>
      </c>
      <c r="F584" s="6"/>
      <c r="G584" s="6" t="str">
        <f t="shared" si="39"/>
        <v xml:space="preserve"> </v>
      </c>
      <c r="H584" s="6">
        <v>2815.4</v>
      </c>
      <c r="I584" s="6"/>
      <c r="J584" s="6" t="str">
        <f t="shared" si="36"/>
        <v/>
      </c>
      <c r="K584" s="6"/>
      <c r="L584" s="6" t="str">
        <f t="shared" si="37"/>
        <v xml:space="preserve"> </v>
      </c>
      <c r="M584" s="6"/>
    </row>
    <row r="585" spans="1:13" ht="51" x14ac:dyDescent="0.2">
      <c r="A585" s="5" t="s">
        <v>52</v>
      </c>
      <c r="B585" s="5" t="s">
        <v>431</v>
      </c>
      <c r="C585" s="6">
        <v>2815.4</v>
      </c>
      <c r="D585" s="6"/>
      <c r="E585" s="6" t="str">
        <f t="shared" si="38"/>
        <v/>
      </c>
      <c r="F585" s="6"/>
      <c r="G585" s="6" t="str">
        <f t="shared" si="39"/>
        <v xml:space="preserve"> </v>
      </c>
      <c r="H585" s="6">
        <v>2815.4</v>
      </c>
      <c r="I585" s="6"/>
      <c r="J585" s="6" t="str">
        <f t="shared" si="36"/>
        <v/>
      </c>
      <c r="K585" s="6"/>
      <c r="L585" s="6" t="str">
        <f t="shared" si="37"/>
        <v xml:space="preserve"> </v>
      </c>
      <c r="M585" s="6"/>
    </row>
    <row r="586" spans="1:13" ht="25.5" x14ac:dyDescent="0.2">
      <c r="A586" s="5" t="s">
        <v>1500</v>
      </c>
      <c r="B586" s="5" t="s">
        <v>480</v>
      </c>
      <c r="C586" s="6">
        <v>757821.9</v>
      </c>
      <c r="D586" s="6">
        <v>1045555.45926</v>
      </c>
      <c r="E586" s="6">
        <f t="shared" si="38"/>
        <v>137.96849355501604</v>
      </c>
      <c r="F586" s="6"/>
      <c r="G586" s="6" t="str">
        <f t="shared" si="39"/>
        <v xml:space="preserve"> </v>
      </c>
      <c r="H586" s="6">
        <v>757821.9</v>
      </c>
      <c r="I586" s="6">
        <v>1045555.45926</v>
      </c>
      <c r="J586" s="6">
        <f t="shared" si="36"/>
        <v>137.96849355501604</v>
      </c>
      <c r="K586" s="6"/>
      <c r="L586" s="6" t="str">
        <f t="shared" si="37"/>
        <v xml:space="preserve"> </v>
      </c>
      <c r="M586" s="6">
        <v>164181.56463000004</v>
      </c>
    </row>
    <row r="587" spans="1:13" ht="25.5" x14ac:dyDescent="0.2">
      <c r="A587" s="5" t="s">
        <v>861</v>
      </c>
      <c r="B587" s="5" t="s">
        <v>1482</v>
      </c>
      <c r="C587" s="6">
        <v>757821.9</v>
      </c>
      <c r="D587" s="6">
        <v>1045555.45926</v>
      </c>
      <c r="E587" s="6">
        <f t="shared" si="38"/>
        <v>137.96849355501604</v>
      </c>
      <c r="F587" s="6"/>
      <c r="G587" s="6" t="str">
        <f t="shared" si="39"/>
        <v xml:space="preserve"> </v>
      </c>
      <c r="H587" s="6">
        <v>757821.9</v>
      </c>
      <c r="I587" s="6">
        <v>1045555.45926</v>
      </c>
      <c r="J587" s="6">
        <f t="shared" si="36"/>
        <v>137.96849355501604</v>
      </c>
      <c r="K587" s="6"/>
      <c r="L587" s="6" t="str">
        <f t="shared" si="37"/>
        <v xml:space="preserve"> </v>
      </c>
      <c r="M587" s="6">
        <v>164181.56463000004</v>
      </c>
    </row>
    <row r="588" spans="1:13" ht="38.25" x14ac:dyDescent="0.2">
      <c r="A588" s="5" t="s">
        <v>1469</v>
      </c>
      <c r="B588" s="5" t="s">
        <v>1313</v>
      </c>
      <c r="C588" s="6"/>
      <c r="D588" s="6">
        <v>14590.108340000001</v>
      </c>
      <c r="E588" s="6" t="str">
        <f t="shared" si="38"/>
        <v xml:space="preserve"> </v>
      </c>
      <c r="F588" s="6"/>
      <c r="G588" s="6" t="str">
        <f t="shared" si="39"/>
        <v xml:space="preserve"> </v>
      </c>
      <c r="H588" s="6"/>
      <c r="I588" s="6">
        <v>14590.108340000001</v>
      </c>
      <c r="J588" s="6" t="str">
        <f t="shared" si="36"/>
        <v xml:space="preserve"> </v>
      </c>
      <c r="K588" s="6"/>
      <c r="L588" s="6" t="str">
        <f t="shared" si="37"/>
        <v xml:space="preserve"> </v>
      </c>
      <c r="M588" s="6">
        <v>14590.108340000001</v>
      </c>
    </row>
    <row r="589" spans="1:13" ht="38.25" x14ac:dyDescent="0.2">
      <c r="A589" s="5" t="s">
        <v>77</v>
      </c>
      <c r="B589" s="5" t="s">
        <v>593</v>
      </c>
      <c r="C589" s="6"/>
      <c r="D589" s="6">
        <v>14590.108340000001</v>
      </c>
      <c r="E589" s="6" t="str">
        <f t="shared" si="38"/>
        <v xml:space="preserve"> </v>
      </c>
      <c r="F589" s="6"/>
      <c r="G589" s="6" t="str">
        <f t="shared" si="39"/>
        <v xml:space="preserve"> </v>
      </c>
      <c r="H589" s="6"/>
      <c r="I589" s="6">
        <v>14590.108340000001</v>
      </c>
      <c r="J589" s="6" t="str">
        <f t="shared" si="36"/>
        <v xml:space="preserve"> </v>
      </c>
      <c r="K589" s="6"/>
      <c r="L589" s="6" t="str">
        <f t="shared" si="37"/>
        <v xml:space="preserve"> </v>
      </c>
      <c r="M589" s="6">
        <v>14590.108340000001</v>
      </c>
    </row>
    <row r="590" spans="1:13" ht="51" x14ac:dyDescent="0.2">
      <c r="A590" s="5" t="s">
        <v>1439</v>
      </c>
      <c r="B590" s="5" t="s">
        <v>559</v>
      </c>
      <c r="C590" s="6">
        <v>93598.994999999995</v>
      </c>
      <c r="D590" s="6">
        <v>3911.94947</v>
      </c>
      <c r="E590" s="6">
        <f t="shared" si="38"/>
        <v>4.1794780702506484</v>
      </c>
      <c r="F590" s="6"/>
      <c r="G590" s="6" t="str">
        <f t="shared" si="39"/>
        <v xml:space="preserve"> </v>
      </c>
      <c r="H590" s="6">
        <v>61841</v>
      </c>
      <c r="I590" s="6">
        <v>3911.94947</v>
      </c>
      <c r="J590" s="6">
        <f t="shared" si="36"/>
        <v>6.3258185831406353</v>
      </c>
      <c r="K590" s="6"/>
      <c r="L590" s="6" t="str">
        <f t="shared" si="37"/>
        <v xml:space="preserve"> </v>
      </c>
      <c r="M590" s="6">
        <v>1593.98603</v>
      </c>
    </row>
    <row r="591" spans="1:13" ht="51" x14ac:dyDescent="0.2">
      <c r="A591" s="5" t="s">
        <v>24</v>
      </c>
      <c r="B591" s="5" t="s">
        <v>298</v>
      </c>
      <c r="C591" s="6">
        <v>61841</v>
      </c>
      <c r="D591" s="6">
        <v>3911.94947</v>
      </c>
      <c r="E591" s="6">
        <f t="shared" si="38"/>
        <v>6.3258185831406353</v>
      </c>
      <c r="F591" s="6"/>
      <c r="G591" s="6" t="str">
        <f t="shared" si="39"/>
        <v xml:space="preserve"> </v>
      </c>
      <c r="H591" s="6">
        <v>61841</v>
      </c>
      <c r="I591" s="6">
        <v>3911.94947</v>
      </c>
      <c r="J591" s="6">
        <f t="shared" si="36"/>
        <v>6.3258185831406353</v>
      </c>
      <c r="K591" s="6"/>
      <c r="L591" s="6" t="str">
        <f t="shared" si="37"/>
        <v xml:space="preserve"> </v>
      </c>
      <c r="M591" s="6">
        <v>1593.98603</v>
      </c>
    </row>
    <row r="592" spans="1:13" ht="51" x14ac:dyDescent="0.2">
      <c r="A592" s="5" t="s">
        <v>1119</v>
      </c>
      <c r="B592" s="5" t="s">
        <v>1299</v>
      </c>
      <c r="C592" s="6">
        <v>11332.625</v>
      </c>
      <c r="D592" s="6"/>
      <c r="E592" s="6" t="str">
        <f t="shared" si="38"/>
        <v/>
      </c>
      <c r="F592" s="6"/>
      <c r="G592" s="6" t="str">
        <f t="shared" si="39"/>
        <v xml:space="preserve"> </v>
      </c>
      <c r="H592" s="6"/>
      <c r="I592" s="6"/>
      <c r="J592" s="6" t="str">
        <f t="shared" si="36"/>
        <v xml:space="preserve"> </v>
      </c>
      <c r="K592" s="6"/>
      <c r="L592" s="6" t="str">
        <f t="shared" si="37"/>
        <v xml:space="preserve"> </v>
      </c>
      <c r="M592" s="6"/>
    </row>
    <row r="593" spans="1:13" ht="51" x14ac:dyDescent="0.2">
      <c r="A593" s="5" t="s">
        <v>1629</v>
      </c>
      <c r="B593" s="5" t="s">
        <v>543</v>
      </c>
      <c r="C593" s="6">
        <v>20425.37</v>
      </c>
      <c r="D593" s="6"/>
      <c r="E593" s="6" t="str">
        <f t="shared" si="38"/>
        <v/>
      </c>
      <c r="F593" s="6"/>
      <c r="G593" s="6" t="str">
        <f t="shared" si="39"/>
        <v xml:space="preserve"> </v>
      </c>
      <c r="H593" s="6"/>
      <c r="I593" s="6"/>
      <c r="J593" s="6" t="str">
        <f t="shared" si="36"/>
        <v xml:space="preserve"> </v>
      </c>
      <c r="K593" s="6"/>
      <c r="L593" s="6" t="str">
        <f t="shared" si="37"/>
        <v xml:space="preserve"> </v>
      </c>
      <c r="M593" s="6"/>
    </row>
    <row r="594" spans="1:13" ht="51" x14ac:dyDescent="0.2">
      <c r="A594" s="5" t="s">
        <v>339</v>
      </c>
      <c r="B594" s="5" t="s">
        <v>215</v>
      </c>
      <c r="C594" s="6">
        <v>17998.400000000001</v>
      </c>
      <c r="D594" s="6">
        <v>13786.35302</v>
      </c>
      <c r="E594" s="6">
        <f t="shared" si="38"/>
        <v>76.597658791892613</v>
      </c>
      <c r="F594" s="6">
        <v>10425.195530000001</v>
      </c>
      <c r="G594" s="6">
        <f t="shared" si="39"/>
        <v>132.24071414610677</v>
      </c>
      <c r="H594" s="6">
        <v>17998.400000000001</v>
      </c>
      <c r="I594" s="6">
        <v>13786.35302</v>
      </c>
      <c r="J594" s="6">
        <f t="shared" si="36"/>
        <v>76.597658791892613</v>
      </c>
      <c r="K594" s="6">
        <v>10425.195530000001</v>
      </c>
      <c r="L594" s="6">
        <f t="shared" si="37"/>
        <v>132.24071414610677</v>
      </c>
      <c r="M594" s="6">
        <v>1404.2899300000008</v>
      </c>
    </row>
    <row r="595" spans="1:13" ht="38.25" x14ac:dyDescent="0.2">
      <c r="A595" s="5" t="s">
        <v>1684</v>
      </c>
      <c r="B595" s="5" t="s">
        <v>802</v>
      </c>
      <c r="C595" s="6">
        <v>220311.7</v>
      </c>
      <c r="D595" s="6">
        <v>88482.819730000003</v>
      </c>
      <c r="E595" s="6">
        <f t="shared" si="38"/>
        <v>40.1625604677373</v>
      </c>
      <c r="F595" s="6"/>
      <c r="G595" s="6" t="str">
        <f t="shared" si="39"/>
        <v xml:space="preserve"> </v>
      </c>
      <c r="H595" s="6">
        <v>220311.7</v>
      </c>
      <c r="I595" s="6">
        <v>88482.819730000003</v>
      </c>
      <c r="J595" s="6">
        <f t="shared" si="36"/>
        <v>40.1625604677373</v>
      </c>
      <c r="K595" s="6"/>
      <c r="L595" s="6" t="str">
        <f t="shared" si="37"/>
        <v xml:space="preserve"> </v>
      </c>
      <c r="M595" s="6">
        <v>11269.495030000005</v>
      </c>
    </row>
    <row r="596" spans="1:13" ht="38.25" x14ac:dyDescent="0.2">
      <c r="A596" s="5" t="s">
        <v>301</v>
      </c>
      <c r="B596" s="5" t="s">
        <v>1437</v>
      </c>
      <c r="C596" s="6">
        <v>220311.7</v>
      </c>
      <c r="D596" s="6">
        <v>88482.819730000003</v>
      </c>
      <c r="E596" s="6">
        <f t="shared" si="38"/>
        <v>40.1625604677373</v>
      </c>
      <c r="F596" s="6"/>
      <c r="G596" s="6" t="str">
        <f t="shared" si="39"/>
        <v xml:space="preserve"> </v>
      </c>
      <c r="H596" s="6">
        <v>220311.7</v>
      </c>
      <c r="I596" s="6">
        <v>88482.819730000003</v>
      </c>
      <c r="J596" s="6">
        <f t="shared" si="36"/>
        <v>40.1625604677373</v>
      </c>
      <c r="K596" s="6"/>
      <c r="L596" s="6" t="str">
        <f t="shared" si="37"/>
        <v xml:space="preserve"> </v>
      </c>
      <c r="M596" s="6">
        <v>11269.495030000005</v>
      </c>
    </row>
    <row r="597" spans="1:13" ht="51" x14ac:dyDescent="0.2">
      <c r="A597" s="5" t="s">
        <v>1259</v>
      </c>
      <c r="B597" s="5" t="s">
        <v>962</v>
      </c>
      <c r="C597" s="6">
        <v>9002</v>
      </c>
      <c r="D597" s="6">
        <v>9002</v>
      </c>
      <c r="E597" s="6">
        <f t="shared" si="38"/>
        <v>100</v>
      </c>
      <c r="F597" s="6"/>
      <c r="G597" s="6" t="str">
        <f t="shared" si="39"/>
        <v xml:space="preserve"> </v>
      </c>
      <c r="H597" s="6">
        <v>9002</v>
      </c>
      <c r="I597" s="6">
        <v>9002</v>
      </c>
      <c r="J597" s="6">
        <f t="shared" si="36"/>
        <v>100</v>
      </c>
      <c r="K597" s="6"/>
      <c r="L597" s="6" t="str">
        <f t="shared" si="37"/>
        <v xml:space="preserve"> </v>
      </c>
      <c r="M597" s="6"/>
    </row>
    <row r="598" spans="1:13" ht="51" x14ac:dyDescent="0.2">
      <c r="A598" s="5" t="s">
        <v>583</v>
      </c>
      <c r="B598" s="5" t="s">
        <v>207</v>
      </c>
      <c r="C598" s="6">
        <v>9002</v>
      </c>
      <c r="D598" s="6">
        <v>9002</v>
      </c>
      <c r="E598" s="6">
        <f t="shared" si="38"/>
        <v>100</v>
      </c>
      <c r="F598" s="6"/>
      <c r="G598" s="6" t="str">
        <f t="shared" si="39"/>
        <v xml:space="preserve"> </v>
      </c>
      <c r="H598" s="6">
        <v>9002</v>
      </c>
      <c r="I598" s="6">
        <v>9002</v>
      </c>
      <c r="J598" s="6">
        <f t="shared" si="36"/>
        <v>100</v>
      </c>
      <c r="K598" s="6"/>
      <c r="L598" s="6" t="str">
        <f t="shared" si="37"/>
        <v xml:space="preserve"> </v>
      </c>
      <c r="M598" s="6"/>
    </row>
    <row r="599" spans="1:13" ht="51" x14ac:dyDescent="0.2">
      <c r="A599" s="5" t="s">
        <v>1110</v>
      </c>
      <c r="B599" s="5" t="s">
        <v>726</v>
      </c>
      <c r="C599" s="6">
        <v>10212.4</v>
      </c>
      <c r="D599" s="6">
        <v>4806.1041800000003</v>
      </c>
      <c r="E599" s="6">
        <f t="shared" si="38"/>
        <v>47.061456464689989</v>
      </c>
      <c r="F599" s="6"/>
      <c r="G599" s="6" t="str">
        <f t="shared" si="39"/>
        <v xml:space="preserve"> </v>
      </c>
      <c r="H599" s="6">
        <v>10212.4</v>
      </c>
      <c r="I599" s="6">
        <v>4806.1041800000003</v>
      </c>
      <c r="J599" s="6">
        <f t="shared" si="36"/>
        <v>47.061456464689989</v>
      </c>
      <c r="K599" s="6"/>
      <c r="L599" s="6" t="str">
        <f t="shared" si="37"/>
        <v xml:space="preserve"> </v>
      </c>
      <c r="M599" s="6">
        <v>282.94473999999991</v>
      </c>
    </row>
    <row r="600" spans="1:13" ht="51" x14ac:dyDescent="0.2">
      <c r="A600" s="5" t="s">
        <v>432</v>
      </c>
      <c r="B600" s="5" t="s">
        <v>1495</v>
      </c>
      <c r="C600" s="6">
        <v>10212.4</v>
      </c>
      <c r="D600" s="6">
        <v>4806.1041800000003</v>
      </c>
      <c r="E600" s="6">
        <f t="shared" si="38"/>
        <v>47.061456464689989</v>
      </c>
      <c r="F600" s="6"/>
      <c r="G600" s="6" t="str">
        <f t="shared" si="39"/>
        <v xml:space="preserve"> </v>
      </c>
      <c r="H600" s="6">
        <v>10212.4</v>
      </c>
      <c r="I600" s="6">
        <v>4806.1041800000003</v>
      </c>
      <c r="J600" s="6">
        <f t="shared" si="36"/>
        <v>47.061456464689989</v>
      </c>
      <c r="K600" s="6"/>
      <c r="L600" s="6" t="str">
        <f t="shared" si="37"/>
        <v xml:space="preserve"> </v>
      </c>
      <c r="M600" s="6">
        <v>282.94473999999991</v>
      </c>
    </row>
    <row r="601" spans="1:13" ht="38.25" x14ac:dyDescent="0.2">
      <c r="A601" s="5" t="s">
        <v>571</v>
      </c>
      <c r="B601" s="5" t="s">
        <v>1108</v>
      </c>
      <c r="C601" s="6">
        <v>6588.1</v>
      </c>
      <c r="D601" s="6">
        <v>4311.55494</v>
      </c>
      <c r="E601" s="6">
        <f t="shared" si="38"/>
        <v>65.444588576372539</v>
      </c>
      <c r="F601" s="6">
        <v>3574.66032</v>
      </c>
      <c r="G601" s="6">
        <f t="shared" si="39"/>
        <v>120.6143956078042</v>
      </c>
      <c r="H601" s="6">
        <v>6588.1</v>
      </c>
      <c r="I601" s="6">
        <v>4311.55494</v>
      </c>
      <c r="J601" s="6">
        <f t="shared" si="36"/>
        <v>65.444588576372539</v>
      </c>
      <c r="K601" s="6">
        <v>3574.66032</v>
      </c>
      <c r="L601" s="6">
        <f t="shared" si="37"/>
        <v>120.6143956078042</v>
      </c>
      <c r="M601" s="6">
        <v>534.84988000000021</v>
      </c>
    </row>
    <row r="602" spans="1:13" ht="38.25" x14ac:dyDescent="0.2">
      <c r="A602" s="5" t="s">
        <v>145</v>
      </c>
      <c r="B602" s="5" t="s">
        <v>1167</v>
      </c>
      <c r="C602" s="6">
        <v>5268</v>
      </c>
      <c r="D602" s="6">
        <v>5268</v>
      </c>
      <c r="E602" s="6">
        <f t="shared" si="38"/>
        <v>100</v>
      </c>
      <c r="F602" s="6">
        <v>5002.0041099999999</v>
      </c>
      <c r="G602" s="6">
        <f t="shared" si="39"/>
        <v>105.31778631425395</v>
      </c>
      <c r="H602" s="6">
        <v>5268</v>
      </c>
      <c r="I602" s="6">
        <v>5268</v>
      </c>
      <c r="J602" s="6">
        <f t="shared" si="36"/>
        <v>100</v>
      </c>
      <c r="K602" s="6">
        <v>5002.0041099999999</v>
      </c>
      <c r="L602" s="6">
        <f t="shared" si="37"/>
        <v>105.31778631425395</v>
      </c>
      <c r="M602" s="6"/>
    </row>
    <row r="603" spans="1:13" ht="38.25" x14ac:dyDescent="0.2">
      <c r="A603" s="5" t="s">
        <v>492</v>
      </c>
      <c r="B603" s="5" t="s">
        <v>1335</v>
      </c>
      <c r="C603" s="6">
        <v>5268</v>
      </c>
      <c r="D603" s="6">
        <v>5268</v>
      </c>
      <c r="E603" s="6">
        <f t="shared" si="38"/>
        <v>100</v>
      </c>
      <c r="F603" s="6">
        <v>5002.0041099999999</v>
      </c>
      <c r="G603" s="6">
        <f t="shared" si="39"/>
        <v>105.31778631425395</v>
      </c>
      <c r="H603" s="6">
        <v>5268</v>
      </c>
      <c r="I603" s="6">
        <v>5268</v>
      </c>
      <c r="J603" s="6">
        <f t="shared" si="36"/>
        <v>100</v>
      </c>
      <c r="K603" s="6">
        <v>5002.0041099999999</v>
      </c>
      <c r="L603" s="6">
        <f t="shared" si="37"/>
        <v>105.31778631425395</v>
      </c>
      <c r="M603" s="6"/>
    </row>
    <row r="604" spans="1:13" ht="38.25" x14ac:dyDescent="0.2">
      <c r="A604" s="5" t="s">
        <v>266</v>
      </c>
      <c r="B604" s="5" t="s">
        <v>1095</v>
      </c>
      <c r="C604" s="6">
        <v>7407.5</v>
      </c>
      <c r="D604" s="6">
        <v>4125.7491900000005</v>
      </c>
      <c r="E604" s="6">
        <f t="shared" si="38"/>
        <v>55.696917853526841</v>
      </c>
      <c r="F604" s="6">
        <v>2804.5864000000001</v>
      </c>
      <c r="G604" s="6">
        <f t="shared" si="39"/>
        <v>147.10722372468183</v>
      </c>
      <c r="H604" s="6">
        <v>7407.5</v>
      </c>
      <c r="I604" s="6">
        <v>4125.7491900000005</v>
      </c>
      <c r="J604" s="6">
        <f t="shared" si="36"/>
        <v>55.696917853526841</v>
      </c>
      <c r="K604" s="6">
        <v>2804.5864000000001</v>
      </c>
      <c r="L604" s="6">
        <f t="shared" si="37"/>
        <v>147.10722372468183</v>
      </c>
      <c r="M604" s="6">
        <v>1444.1980700000004</v>
      </c>
    </row>
    <row r="605" spans="1:13" ht="38.25" x14ac:dyDescent="0.2">
      <c r="A605" s="5" t="s">
        <v>1363</v>
      </c>
      <c r="B605" s="5" t="s">
        <v>288</v>
      </c>
      <c r="C605" s="6">
        <v>7407.5</v>
      </c>
      <c r="D605" s="6">
        <v>4125.7491900000005</v>
      </c>
      <c r="E605" s="6">
        <f t="shared" si="38"/>
        <v>55.696917853526841</v>
      </c>
      <c r="F605" s="6">
        <v>2804.5864000000001</v>
      </c>
      <c r="G605" s="6">
        <f t="shared" si="39"/>
        <v>147.10722372468183</v>
      </c>
      <c r="H605" s="6">
        <v>7407.5</v>
      </c>
      <c r="I605" s="6">
        <v>4125.7491900000005</v>
      </c>
      <c r="J605" s="6">
        <f t="shared" si="36"/>
        <v>55.696917853526841</v>
      </c>
      <c r="K605" s="6">
        <v>2804.5864000000001</v>
      </c>
      <c r="L605" s="6">
        <f t="shared" si="37"/>
        <v>147.10722372468183</v>
      </c>
      <c r="M605" s="6">
        <v>1444.1980700000004</v>
      </c>
    </row>
    <row r="606" spans="1:13" ht="25.5" x14ac:dyDescent="0.2">
      <c r="A606" s="5" t="s">
        <v>1703</v>
      </c>
      <c r="B606" s="5" t="s">
        <v>1168</v>
      </c>
      <c r="C606" s="6">
        <v>37503.1</v>
      </c>
      <c r="D606" s="6">
        <v>32833.410230000001</v>
      </c>
      <c r="E606" s="6">
        <f t="shared" si="38"/>
        <v>87.548523268743125</v>
      </c>
      <c r="F606" s="6"/>
      <c r="G606" s="6" t="str">
        <f t="shared" si="39"/>
        <v xml:space="preserve"> </v>
      </c>
      <c r="H606" s="6">
        <v>37503.1</v>
      </c>
      <c r="I606" s="6">
        <v>32833.410230000001</v>
      </c>
      <c r="J606" s="6">
        <f t="shared" si="36"/>
        <v>87.548523268743125</v>
      </c>
      <c r="K606" s="6"/>
      <c r="L606" s="6" t="str">
        <f t="shared" si="37"/>
        <v xml:space="preserve"> </v>
      </c>
      <c r="M606" s="6"/>
    </row>
    <row r="607" spans="1:13" ht="25.5" x14ac:dyDescent="0.2">
      <c r="A607" s="5" t="s">
        <v>314</v>
      </c>
      <c r="B607" s="5" t="s">
        <v>159</v>
      </c>
      <c r="C607" s="6">
        <v>37503.1</v>
      </c>
      <c r="D607" s="6">
        <v>32833.410230000001</v>
      </c>
      <c r="E607" s="6">
        <f t="shared" si="38"/>
        <v>87.548523268743125</v>
      </c>
      <c r="F607" s="6"/>
      <c r="G607" s="6" t="str">
        <f t="shared" si="39"/>
        <v xml:space="preserve"> </v>
      </c>
      <c r="H607" s="6">
        <v>37503.1</v>
      </c>
      <c r="I607" s="6">
        <v>32833.410230000001</v>
      </c>
      <c r="J607" s="6">
        <f t="shared" si="36"/>
        <v>87.548523268743125</v>
      </c>
      <c r="K607" s="6"/>
      <c r="L607" s="6" t="str">
        <f t="shared" si="37"/>
        <v xml:space="preserve"> </v>
      </c>
      <c r="M607" s="6"/>
    </row>
    <row r="608" spans="1:13" ht="25.5" x14ac:dyDescent="0.2">
      <c r="A608" s="5" t="s">
        <v>257</v>
      </c>
      <c r="B608" s="5" t="s">
        <v>135</v>
      </c>
      <c r="C608" s="6">
        <v>62114.1</v>
      </c>
      <c r="D608" s="6">
        <v>4476.8824000000004</v>
      </c>
      <c r="E608" s="6">
        <f t="shared" si="38"/>
        <v>7.2075139139100468</v>
      </c>
      <c r="F608" s="6"/>
      <c r="G608" s="6" t="str">
        <f t="shared" si="39"/>
        <v xml:space="preserve"> </v>
      </c>
      <c r="H608" s="6">
        <v>62114.1</v>
      </c>
      <c r="I608" s="6">
        <v>4476.8824000000004</v>
      </c>
      <c r="J608" s="6">
        <f t="shared" si="36"/>
        <v>7.2075139139100468</v>
      </c>
      <c r="K608" s="6"/>
      <c r="L608" s="6" t="str">
        <f t="shared" si="37"/>
        <v xml:space="preserve"> </v>
      </c>
      <c r="M608" s="6">
        <v>1744.1232000000005</v>
      </c>
    </row>
    <row r="609" spans="1:13" ht="38.25" x14ac:dyDescent="0.2">
      <c r="A609" s="5" t="s">
        <v>641</v>
      </c>
      <c r="B609" s="5" t="s">
        <v>433</v>
      </c>
      <c r="C609" s="6">
        <v>62114.1</v>
      </c>
      <c r="D609" s="6">
        <v>4476.8824000000004</v>
      </c>
      <c r="E609" s="6">
        <f t="shared" si="38"/>
        <v>7.2075139139100468</v>
      </c>
      <c r="F609" s="6"/>
      <c r="G609" s="6" t="str">
        <f t="shared" si="39"/>
        <v xml:space="preserve"> </v>
      </c>
      <c r="H609" s="6">
        <v>62114.1</v>
      </c>
      <c r="I609" s="6">
        <v>4476.8824000000004</v>
      </c>
      <c r="J609" s="6">
        <f t="shared" si="36"/>
        <v>7.2075139139100468</v>
      </c>
      <c r="K609" s="6"/>
      <c r="L609" s="6" t="str">
        <f t="shared" si="37"/>
        <v xml:space="preserve"> </v>
      </c>
      <c r="M609" s="6">
        <v>1744.1232000000005</v>
      </c>
    </row>
    <row r="610" spans="1:13" ht="25.5" x14ac:dyDescent="0.2">
      <c r="A610" s="5" t="s">
        <v>233</v>
      </c>
      <c r="B610" s="5" t="s">
        <v>655</v>
      </c>
      <c r="C610" s="6">
        <v>93887.6</v>
      </c>
      <c r="D610" s="6">
        <v>80424.370609999998</v>
      </c>
      <c r="E610" s="6">
        <f t="shared" si="38"/>
        <v>85.660268885348003</v>
      </c>
      <c r="F610" s="6">
        <v>34477.799650000001</v>
      </c>
      <c r="G610" s="6" t="str">
        <f t="shared" si="39"/>
        <v>свыше 200</v>
      </c>
      <c r="H610" s="6">
        <v>93887.6</v>
      </c>
      <c r="I610" s="6">
        <v>80424.370609999998</v>
      </c>
      <c r="J610" s="6">
        <f t="shared" si="36"/>
        <v>85.660268885348003</v>
      </c>
      <c r="K610" s="6">
        <v>34477.799650000001</v>
      </c>
      <c r="L610" s="6" t="str">
        <f t="shared" si="37"/>
        <v>свыше 200</v>
      </c>
      <c r="M610" s="6"/>
    </row>
    <row r="611" spans="1:13" ht="25.5" x14ac:dyDescent="0.2">
      <c r="A611" s="5" t="s">
        <v>587</v>
      </c>
      <c r="B611" s="5" t="s">
        <v>755</v>
      </c>
      <c r="C611" s="6">
        <v>93887.6</v>
      </c>
      <c r="D611" s="6">
        <v>80424.370609999998</v>
      </c>
      <c r="E611" s="6">
        <f t="shared" si="38"/>
        <v>85.660268885348003</v>
      </c>
      <c r="F611" s="6">
        <v>34477.799650000001</v>
      </c>
      <c r="G611" s="6" t="str">
        <f t="shared" si="39"/>
        <v>свыше 200</v>
      </c>
      <c r="H611" s="6">
        <v>93887.6</v>
      </c>
      <c r="I611" s="6">
        <v>80424.370609999998</v>
      </c>
      <c r="J611" s="6">
        <f t="shared" si="36"/>
        <v>85.660268885348003</v>
      </c>
      <c r="K611" s="6">
        <v>34477.799650000001</v>
      </c>
      <c r="L611" s="6" t="str">
        <f t="shared" si="37"/>
        <v>свыше 200</v>
      </c>
      <c r="M611" s="6"/>
    </row>
    <row r="612" spans="1:13" ht="25.5" x14ac:dyDescent="0.2">
      <c r="A612" s="5" t="s">
        <v>1281</v>
      </c>
      <c r="B612" s="5" t="s">
        <v>1114</v>
      </c>
      <c r="C612" s="6">
        <v>152758.6</v>
      </c>
      <c r="D612" s="6">
        <v>108069.21037</v>
      </c>
      <c r="E612" s="6">
        <f t="shared" si="38"/>
        <v>70.745090862314782</v>
      </c>
      <c r="F612" s="6"/>
      <c r="G612" s="6" t="str">
        <f t="shared" si="39"/>
        <v xml:space="preserve"> </v>
      </c>
      <c r="H612" s="6">
        <v>152758.6</v>
      </c>
      <c r="I612" s="6">
        <v>108069.21037</v>
      </c>
      <c r="J612" s="6">
        <f t="shared" si="36"/>
        <v>70.745090862314782</v>
      </c>
      <c r="K612" s="6"/>
      <c r="L612" s="6" t="str">
        <f t="shared" si="37"/>
        <v xml:space="preserve"> </v>
      </c>
      <c r="M612" s="6">
        <v>3495.6623700000055</v>
      </c>
    </row>
    <row r="613" spans="1:13" ht="38.25" x14ac:dyDescent="0.2">
      <c r="A613" s="5" t="s">
        <v>614</v>
      </c>
      <c r="B613" s="5" t="s">
        <v>1460</v>
      </c>
      <c r="C613" s="6">
        <v>152758.6</v>
      </c>
      <c r="D613" s="6">
        <v>108069.21037</v>
      </c>
      <c r="E613" s="6">
        <f t="shared" si="38"/>
        <v>70.745090862314782</v>
      </c>
      <c r="F613" s="6"/>
      <c r="G613" s="6" t="str">
        <f t="shared" si="39"/>
        <v xml:space="preserve"> </v>
      </c>
      <c r="H613" s="6">
        <v>152758.6</v>
      </c>
      <c r="I613" s="6">
        <v>108069.21037</v>
      </c>
      <c r="J613" s="6">
        <f t="shared" si="36"/>
        <v>70.745090862314782</v>
      </c>
      <c r="K613" s="6"/>
      <c r="L613" s="6" t="str">
        <f t="shared" si="37"/>
        <v xml:space="preserve"> </v>
      </c>
      <c r="M613" s="6">
        <v>3495.6623700000055</v>
      </c>
    </row>
    <row r="614" spans="1:13" ht="25.5" x14ac:dyDescent="0.2">
      <c r="A614" s="5" t="s">
        <v>1161</v>
      </c>
      <c r="B614" s="5" t="s">
        <v>368</v>
      </c>
      <c r="C614" s="6">
        <v>148753.29999999999</v>
      </c>
      <c r="D614" s="6">
        <v>141655.27431000001</v>
      </c>
      <c r="E614" s="6">
        <f t="shared" si="38"/>
        <v>95.22832388256262</v>
      </c>
      <c r="F614" s="6"/>
      <c r="G614" s="6" t="str">
        <f t="shared" si="39"/>
        <v xml:space="preserve"> </v>
      </c>
      <c r="H614" s="6">
        <v>148753.29999999999</v>
      </c>
      <c r="I614" s="6">
        <v>141655.27431000001</v>
      </c>
      <c r="J614" s="6">
        <f t="shared" si="36"/>
        <v>95.22832388256262</v>
      </c>
      <c r="K614" s="6"/>
      <c r="L614" s="6" t="str">
        <f t="shared" si="37"/>
        <v xml:space="preserve"> </v>
      </c>
      <c r="M614" s="6">
        <v>9103.7480000000214</v>
      </c>
    </row>
    <row r="615" spans="1:13" ht="38.25" x14ac:dyDescent="0.2">
      <c r="A615" s="5" t="s">
        <v>487</v>
      </c>
      <c r="B615" s="5" t="s">
        <v>1376</v>
      </c>
      <c r="C615" s="6">
        <v>148753.29999999999</v>
      </c>
      <c r="D615" s="6">
        <v>141655.27431000001</v>
      </c>
      <c r="E615" s="6">
        <f t="shared" si="38"/>
        <v>95.22832388256262</v>
      </c>
      <c r="F615" s="6"/>
      <c r="G615" s="6" t="str">
        <f t="shared" si="39"/>
        <v xml:space="preserve"> </v>
      </c>
      <c r="H615" s="6">
        <v>148753.29999999999</v>
      </c>
      <c r="I615" s="6">
        <v>141655.27431000001</v>
      </c>
      <c r="J615" s="6">
        <f t="shared" si="36"/>
        <v>95.22832388256262</v>
      </c>
      <c r="K615" s="6"/>
      <c r="L615" s="6" t="str">
        <f t="shared" si="37"/>
        <v xml:space="preserve"> </v>
      </c>
      <c r="M615" s="6">
        <v>9103.7480000000214</v>
      </c>
    </row>
    <row r="616" spans="1:13" x14ac:dyDescent="0.2">
      <c r="A616" s="5" t="s">
        <v>665</v>
      </c>
      <c r="B616" s="5" t="s">
        <v>980</v>
      </c>
      <c r="C616" s="6">
        <v>2911.3788199999999</v>
      </c>
      <c r="D616" s="6"/>
      <c r="E616" s="6" t="str">
        <f t="shared" si="38"/>
        <v/>
      </c>
      <c r="F616" s="6"/>
      <c r="G616" s="6" t="str">
        <f t="shared" si="39"/>
        <v xml:space="preserve"> </v>
      </c>
      <c r="H616" s="6">
        <v>2331</v>
      </c>
      <c r="I616" s="6"/>
      <c r="J616" s="6" t="str">
        <f t="shared" si="36"/>
        <v/>
      </c>
      <c r="K616" s="6"/>
      <c r="L616" s="6" t="str">
        <f t="shared" si="37"/>
        <v xml:space="preserve"> </v>
      </c>
      <c r="M616" s="6"/>
    </row>
    <row r="617" spans="1:13" ht="25.5" x14ac:dyDescent="0.2">
      <c r="A617" s="5" t="s">
        <v>1692</v>
      </c>
      <c r="B617" s="5" t="s">
        <v>342</v>
      </c>
      <c r="C617" s="6">
        <v>2331</v>
      </c>
      <c r="D617" s="6"/>
      <c r="E617" s="6" t="str">
        <f t="shared" si="38"/>
        <v/>
      </c>
      <c r="F617" s="6"/>
      <c r="G617" s="6" t="str">
        <f t="shared" si="39"/>
        <v xml:space="preserve"> </v>
      </c>
      <c r="H617" s="6">
        <v>2331</v>
      </c>
      <c r="I617" s="6"/>
      <c r="J617" s="6" t="str">
        <f t="shared" si="36"/>
        <v/>
      </c>
      <c r="K617" s="6"/>
      <c r="L617" s="6" t="str">
        <f t="shared" si="37"/>
        <v xml:space="preserve"> </v>
      </c>
      <c r="M617" s="6"/>
    </row>
    <row r="618" spans="1:13" ht="25.5" x14ac:dyDescent="0.2">
      <c r="A618" s="5" t="s">
        <v>899</v>
      </c>
      <c r="B618" s="5" t="s">
        <v>1148</v>
      </c>
      <c r="C618" s="6">
        <v>580.37882000000002</v>
      </c>
      <c r="D618" s="6"/>
      <c r="E618" s="6" t="str">
        <f t="shared" si="38"/>
        <v/>
      </c>
      <c r="F618" s="6"/>
      <c r="G618" s="6" t="str">
        <f t="shared" si="39"/>
        <v xml:space="preserve"> </v>
      </c>
      <c r="H618" s="6"/>
      <c r="I618" s="6"/>
      <c r="J618" s="6" t="str">
        <f t="shared" si="36"/>
        <v xml:space="preserve"> </v>
      </c>
      <c r="K618" s="6"/>
      <c r="L618" s="6" t="str">
        <f t="shared" si="37"/>
        <v xml:space="preserve"> </v>
      </c>
      <c r="M618" s="6"/>
    </row>
    <row r="619" spans="1:13" ht="25.5" x14ac:dyDescent="0.2">
      <c r="A619" s="5" t="s">
        <v>1461</v>
      </c>
      <c r="B619" s="5" t="s">
        <v>1658</v>
      </c>
      <c r="C619" s="6">
        <v>9927.2000000000007</v>
      </c>
      <c r="D619" s="6">
        <v>5995.7520000000004</v>
      </c>
      <c r="E619" s="6">
        <f t="shared" si="38"/>
        <v>60.397211701184631</v>
      </c>
      <c r="F619" s="6">
        <v>18267.870579999999</v>
      </c>
      <c r="G619" s="6">
        <f t="shared" si="39"/>
        <v>32.821296679013372</v>
      </c>
      <c r="H619" s="6">
        <v>9927.2000000000007</v>
      </c>
      <c r="I619" s="6">
        <v>5995.7520000000004</v>
      </c>
      <c r="J619" s="6">
        <f t="shared" si="36"/>
        <v>60.397211701184631</v>
      </c>
      <c r="K619" s="6">
        <v>18267.870579999999</v>
      </c>
      <c r="L619" s="6">
        <f t="shared" si="37"/>
        <v>32.821296679013372</v>
      </c>
      <c r="M619" s="6">
        <v>378.23130000000037</v>
      </c>
    </row>
    <row r="620" spans="1:13" ht="25.5" x14ac:dyDescent="0.2">
      <c r="A620" s="5" t="s">
        <v>68</v>
      </c>
      <c r="B620" s="5" t="s">
        <v>701</v>
      </c>
      <c r="C620" s="6">
        <v>9927.2000000000007</v>
      </c>
      <c r="D620" s="6">
        <v>5995.7520000000004</v>
      </c>
      <c r="E620" s="6">
        <f t="shared" si="38"/>
        <v>60.397211701184631</v>
      </c>
      <c r="F620" s="6">
        <v>18267.870579999999</v>
      </c>
      <c r="G620" s="6">
        <f t="shared" si="39"/>
        <v>32.821296679013372</v>
      </c>
      <c r="H620" s="6">
        <v>9927.2000000000007</v>
      </c>
      <c r="I620" s="6">
        <v>5995.7520000000004</v>
      </c>
      <c r="J620" s="6">
        <f t="shared" si="36"/>
        <v>60.397211701184631</v>
      </c>
      <c r="K620" s="6">
        <v>18267.870579999999</v>
      </c>
      <c r="L620" s="6">
        <f t="shared" si="37"/>
        <v>32.821296679013372</v>
      </c>
      <c r="M620" s="6">
        <v>378.23130000000037</v>
      </c>
    </row>
    <row r="621" spans="1:13" ht="25.5" x14ac:dyDescent="0.2">
      <c r="A621" s="5" t="s">
        <v>532</v>
      </c>
      <c r="B621" s="5" t="s">
        <v>56</v>
      </c>
      <c r="C621" s="6">
        <v>9000</v>
      </c>
      <c r="D621" s="6">
        <v>8492.9202800000003</v>
      </c>
      <c r="E621" s="6">
        <f t="shared" si="38"/>
        <v>94.365780888888892</v>
      </c>
      <c r="F621" s="6">
        <v>14400</v>
      </c>
      <c r="G621" s="6">
        <f t="shared" si="39"/>
        <v>58.978613055555563</v>
      </c>
      <c r="H621" s="6">
        <v>9000</v>
      </c>
      <c r="I621" s="6">
        <v>8492.9202800000003</v>
      </c>
      <c r="J621" s="6">
        <f t="shared" si="36"/>
        <v>94.365780888888892</v>
      </c>
      <c r="K621" s="6">
        <v>14400</v>
      </c>
      <c r="L621" s="6">
        <f t="shared" si="37"/>
        <v>58.978613055555563</v>
      </c>
      <c r="M621" s="6">
        <v>1181.1000400000003</v>
      </c>
    </row>
    <row r="622" spans="1:13" ht="25.5" x14ac:dyDescent="0.2">
      <c r="A622" s="5" t="s">
        <v>923</v>
      </c>
      <c r="B622" s="5" t="s">
        <v>1083</v>
      </c>
      <c r="C622" s="6">
        <v>9000</v>
      </c>
      <c r="D622" s="6">
        <v>8492.9202800000003</v>
      </c>
      <c r="E622" s="6">
        <f t="shared" si="38"/>
        <v>94.365780888888892</v>
      </c>
      <c r="F622" s="6">
        <v>14400</v>
      </c>
      <c r="G622" s="6">
        <f t="shared" si="39"/>
        <v>58.978613055555563</v>
      </c>
      <c r="H622" s="6">
        <v>9000</v>
      </c>
      <c r="I622" s="6">
        <v>8492.9202800000003</v>
      </c>
      <c r="J622" s="6">
        <f t="shared" si="36"/>
        <v>94.365780888888892</v>
      </c>
      <c r="K622" s="6">
        <v>14400</v>
      </c>
      <c r="L622" s="6">
        <f t="shared" si="37"/>
        <v>58.978613055555563</v>
      </c>
      <c r="M622" s="6">
        <v>1181.1000400000003</v>
      </c>
    </row>
    <row r="623" spans="1:13" x14ac:dyDescent="0.2">
      <c r="A623" s="5" t="s">
        <v>1513</v>
      </c>
      <c r="B623" s="5" t="s">
        <v>315</v>
      </c>
      <c r="C623" s="6">
        <v>44824.3</v>
      </c>
      <c r="D623" s="6">
        <v>28644.878349999999</v>
      </c>
      <c r="E623" s="6">
        <f t="shared" si="38"/>
        <v>63.904797955573201</v>
      </c>
      <c r="F623" s="6"/>
      <c r="G623" s="6" t="str">
        <f t="shared" si="39"/>
        <v xml:space="preserve"> </v>
      </c>
      <c r="H623" s="6">
        <v>44824.3</v>
      </c>
      <c r="I623" s="6">
        <v>28644.878349999999</v>
      </c>
      <c r="J623" s="6">
        <f t="shared" si="36"/>
        <v>63.904797955573201</v>
      </c>
      <c r="K623" s="6"/>
      <c r="L623" s="6" t="str">
        <f t="shared" si="37"/>
        <v xml:space="preserve"> </v>
      </c>
      <c r="M623" s="6">
        <v>11680.960849999999</v>
      </c>
    </row>
    <row r="624" spans="1:13" x14ac:dyDescent="0.2">
      <c r="A624" s="5" t="s">
        <v>1513</v>
      </c>
      <c r="B624" s="5" t="s">
        <v>1662</v>
      </c>
      <c r="C624" s="6"/>
      <c r="D624" s="6"/>
      <c r="E624" s="6" t="str">
        <f t="shared" si="38"/>
        <v xml:space="preserve"> </v>
      </c>
      <c r="F624" s="6">
        <v>37782.952190000004</v>
      </c>
      <c r="G624" s="6" t="str">
        <f t="shared" si="39"/>
        <v/>
      </c>
      <c r="H624" s="6"/>
      <c r="I624" s="6"/>
      <c r="J624" s="6" t="str">
        <f t="shared" si="36"/>
        <v xml:space="preserve"> </v>
      </c>
      <c r="K624" s="6">
        <v>37782.952190000004</v>
      </c>
      <c r="L624" s="6" t="str">
        <f t="shared" si="37"/>
        <v/>
      </c>
      <c r="M624" s="6"/>
    </row>
    <row r="625" spans="1:13" ht="25.5" x14ac:dyDescent="0.2">
      <c r="A625" s="5" t="s">
        <v>878</v>
      </c>
      <c r="B625" s="5" t="s">
        <v>742</v>
      </c>
      <c r="C625" s="6">
        <v>44824.3</v>
      </c>
      <c r="D625" s="6">
        <v>28644.878349999999</v>
      </c>
      <c r="E625" s="6">
        <f t="shared" si="38"/>
        <v>63.904797955573201</v>
      </c>
      <c r="F625" s="6"/>
      <c r="G625" s="6" t="str">
        <f t="shared" si="39"/>
        <v xml:space="preserve"> </v>
      </c>
      <c r="H625" s="6">
        <v>44824.3</v>
      </c>
      <c r="I625" s="6">
        <v>28644.878349999999</v>
      </c>
      <c r="J625" s="6">
        <f t="shared" si="36"/>
        <v>63.904797955573201</v>
      </c>
      <c r="K625" s="6"/>
      <c r="L625" s="6" t="str">
        <f t="shared" si="37"/>
        <v xml:space="preserve"> </v>
      </c>
      <c r="M625" s="6">
        <v>11680.960849999999</v>
      </c>
    </row>
    <row r="626" spans="1:13" ht="25.5" x14ac:dyDescent="0.2">
      <c r="A626" s="5" t="s">
        <v>878</v>
      </c>
      <c r="B626" s="5" t="s">
        <v>1426</v>
      </c>
      <c r="C626" s="6"/>
      <c r="D626" s="6"/>
      <c r="E626" s="6" t="str">
        <f t="shared" si="38"/>
        <v xml:space="preserve"> </v>
      </c>
      <c r="F626" s="6">
        <v>37782.952190000004</v>
      </c>
      <c r="G626" s="6" t="str">
        <f t="shared" si="39"/>
        <v/>
      </c>
      <c r="H626" s="6"/>
      <c r="I626" s="6"/>
      <c r="J626" s="6" t="str">
        <f t="shared" si="36"/>
        <v xml:space="preserve"> </v>
      </c>
      <c r="K626" s="6">
        <v>37782.952190000004</v>
      </c>
      <c r="L626" s="6" t="str">
        <f t="shared" si="37"/>
        <v/>
      </c>
      <c r="M626" s="6"/>
    </row>
    <row r="627" spans="1:13" ht="25.5" x14ac:dyDescent="0.2">
      <c r="A627" s="5" t="s">
        <v>1052</v>
      </c>
      <c r="B627" s="5" t="s">
        <v>75</v>
      </c>
      <c r="C627" s="6">
        <v>119845.6</v>
      </c>
      <c r="D627" s="6">
        <v>48043.219019999997</v>
      </c>
      <c r="E627" s="6">
        <f t="shared" si="38"/>
        <v>40.087595222519639</v>
      </c>
      <c r="F627" s="6">
        <v>167746.51907000001</v>
      </c>
      <c r="G627" s="6">
        <f t="shared" si="39"/>
        <v>28.640367195906901</v>
      </c>
      <c r="H627" s="6">
        <v>119845.6</v>
      </c>
      <c r="I627" s="6">
        <v>48043.219019999997</v>
      </c>
      <c r="J627" s="6">
        <f t="shared" si="36"/>
        <v>40.087595222519639</v>
      </c>
      <c r="K627" s="6">
        <v>167746.51907000001</v>
      </c>
      <c r="L627" s="6">
        <f t="shared" si="37"/>
        <v>28.640367195906901</v>
      </c>
      <c r="M627" s="6">
        <v>4190.6782299999977</v>
      </c>
    </row>
    <row r="628" spans="1:13" ht="38.25" x14ac:dyDescent="0.2">
      <c r="A628" s="5" t="s">
        <v>349</v>
      </c>
      <c r="B628" s="5" t="s">
        <v>1454</v>
      </c>
      <c r="C628" s="6">
        <v>119845.6</v>
      </c>
      <c r="D628" s="6">
        <v>48043.219019999997</v>
      </c>
      <c r="E628" s="6">
        <f t="shared" si="38"/>
        <v>40.087595222519639</v>
      </c>
      <c r="F628" s="6">
        <v>167746.51907000001</v>
      </c>
      <c r="G628" s="6">
        <f t="shared" si="39"/>
        <v>28.640367195906901</v>
      </c>
      <c r="H628" s="6">
        <v>119845.6</v>
      </c>
      <c r="I628" s="6">
        <v>48043.219019999997</v>
      </c>
      <c r="J628" s="6">
        <f t="shared" si="36"/>
        <v>40.087595222519639</v>
      </c>
      <c r="K628" s="6">
        <v>167746.51907000001</v>
      </c>
      <c r="L628" s="6">
        <f t="shared" si="37"/>
        <v>28.640367195906901</v>
      </c>
      <c r="M628" s="6">
        <v>4190.6782299999977</v>
      </c>
    </row>
    <row r="629" spans="1:13" ht="25.5" x14ac:dyDescent="0.2">
      <c r="A629" s="5" t="s">
        <v>21</v>
      </c>
      <c r="B629" s="5" t="s">
        <v>323</v>
      </c>
      <c r="C629" s="6">
        <v>129176.7</v>
      </c>
      <c r="D629" s="6">
        <v>401977.59999999998</v>
      </c>
      <c r="E629" s="6" t="str">
        <f t="shared" si="38"/>
        <v>свыше 200</v>
      </c>
      <c r="F629" s="6"/>
      <c r="G629" s="6" t="str">
        <f t="shared" si="39"/>
        <v xml:space="preserve"> </v>
      </c>
      <c r="H629" s="6">
        <v>129176.7</v>
      </c>
      <c r="I629" s="6">
        <v>401977.59999999998</v>
      </c>
      <c r="J629" s="6" t="str">
        <f t="shared" si="36"/>
        <v>свыше 200</v>
      </c>
      <c r="K629" s="6"/>
      <c r="L629" s="6" t="str">
        <f t="shared" si="37"/>
        <v xml:space="preserve"> </v>
      </c>
      <c r="M629" s="6"/>
    </row>
    <row r="630" spans="1:13" ht="38.25" x14ac:dyDescent="0.2">
      <c r="A630" s="5" t="s">
        <v>21</v>
      </c>
      <c r="B630" s="5" t="s">
        <v>1699</v>
      </c>
      <c r="C630" s="6"/>
      <c r="D630" s="6"/>
      <c r="E630" s="6" t="str">
        <f t="shared" si="38"/>
        <v xml:space="preserve"> </v>
      </c>
      <c r="F630" s="6">
        <v>152810.68891999999</v>
      </c>
      <c r="G630" s="6" t="str">
        <f t="shared" si="39"/>
        <v/>
      </c>
      <c r="H630" s="6"/>
      <c r="I630" s="6"/>
      <c r="J630" s="6" t="str">
        <f t="shared" si="36"/>
        <v xml:space="preserve"> </v>
      </c>
      <c r="K630" s="6">
        <v>152810.68891999999</v>
      </c>
      <c r="L630" s="6" t="str">
        <f t="shared" si="37"/>
        <v/>
      </c>
      <c r="M630" s="6"/>
    </row>
    <row r="631" spans="1:13" ht="38.25" x14ac:dyDescent="0.2">
      <c r="A631" s="5" t="s">
        <v>386</v>
      </c>
      <c r="B631" s="5" t="s">
        <v>988</v>
      </c>
      <c r="C631" s="6">
        <v>129176.7</v>
      </c>
      <c r="D631" s="6">
        <v>401977.59999999998</v>
      </c>
      <c r="E631" s="6" t="str">
        <f t="shared" si="38"/>
        <v>свыше 200</v>
      </c>
      <c r="F631" s="6"/>
      <c r="G631" s="6" t="str">
        <f t="shared" si="39"/>
        <v xml:space="preserve"> </v>
      </c>
      <c r="H631" s="6">
        <v>129176.7</v>
      </c>
      <c r="I631" s="6">
        <v>401977.59999999998</v>
      </c>
      <c r="J631" s="6" t="str">
        <f t="shared" si="36"/>
        <v>свыше 200</v>
      </c>
      <c r="K631" s="6"/>
      <c r="L631" s="6" t="str">
        <f t="shared" si="37"/>
        <v xml:space="preserve"> </v>
      </c>
      <c r="M631" s="6"/>
    </row>
    <row r="632" spans="1:13" ht="51" x14ac:dyDescent="0.2">
      <c r="A632" s="5" t="s">
        <v>386</v>
      </c>
      <c r="B632" s="5" t="s">
        <v>752</v>
      </c>
      <c r="C632" s="6"/>
      <c r="D632" s="6"/>
      <c r="E632" s="6" t="str">
        <f t="shared" si="38"/>
        <v xml:space="preserve"> </v>
      </c>
      <c r="F632" s="6">
        <v>152810.68891999999</v>
      </c>
      <c r="G632" s="6" t="str">
        <f t="shared" si="39"/>
        <v/>
      </c>
      <c r="H632" s="6"/>
      <c r="I632" s="6"/>
      <c r="J632" s="6" t="str">
        <f t="shared" si="36"/>
        <v xml:space="preserve"> </v>
      </c>
      <c r="K632" s="6">
        <v>152810.68891999999</v>
      </c>
      <c r="L632" s="6" t="str">
        <f t="shared" si="37"/>
        <v/>
      </c>
      <c r="M632" s="6"/>
    </row>
    <row r="633" spans="1:13" ht="38.25" x14ac:dyDescent="0.2">
      <c r="A633" s="5" t="s">
        <v>1568</v>
      </c>
      <c r="B633" s="5" t="s">
        <v>1598</v>
      </c>
      <c r="C633" s="6">
        <v>3614.4</v>
      </c>
      <c r="D633" s="6">
        <v>2971.8</v>
      </c>
      <c r="E633" s="6">
        <f t="shared" si="38"/>
        <v>82.221115537848604</v>
      </c>
      <c r="F633" s="6"/>
      <c r="G633" s="6" t="str">
        <f t="shared" si="39"/>
        <v xml:space="preserve"> </v>
      </c>
      <c r="H633" s="6">
        <v>3614.4</v>
      </c>
      <c r="I633" s="6">
        <v>2971.8</v>
      </c>
      <c r="J633" s="6">
        <f t="shared" si="36"/>
        <v>82.221115537848604</v>
      </c>
      <c r="K633" s="6"/>
      <c r="L633" s="6" t="str">
        <f t="shared" si="37"/>
        <v xml:space="preserve"> </v>
      </c>
      <c r="M633" s="6">
        <v>321.30000000000018</v>
      </c>
    </row>
    <row r="634" spans="1:13" ht="63.75" x14ac:dyDescent="0.2">
      <c r="A634" s="5" t="s">
        <v>1534</v>
      </c>
      <c r="B634" s="5" t="s">
        <v>690</v>
      </c>
      <c r="C634" s="6"/>
      <c r="D634" s="6"/>
      <c r="E634" s="6" t="str">
        <f t="shared" si="38"/>
        <v xml:space="preserve"> </v>
      </c>
      <c r="F634" s="6">
        <v>2306.8991999999998</v>
      </c>
      <c r="G634" s="6" t="str">
        <f t="shared" si="39"/>
        <v/>
      </c>
      <c r="H634" s="6"/>
      <c r="I634" s="6"/>
      <c r="J634" s="6" t="str">
        <f t="shared" si="36"/>
        <v xml:space="preserve"> </v>
      </c>
      <c r="K634" s="6">
        <v>2306.8991999999998</v>
      </c>
      <c r="L634" s="6" t="str">
        <f t="shared" si="37"/>
        <v/>
      </c>
      <c r="M634" s="6"/>
    </row>
    <row r="635" spans="1:13" ht="76.5" x14ac:dyDescent="0.2">
      <c r="A635" s="5" t="s">
        <v>579</v>
      </c>
      <c r="B635" s="5" t="s">
        <v>709</v>
      </c>
      <c r="C635" s="6">
        <v>6900.6</v>
      </c>
      <c r="D635" s="6">
        <v>4420.0000099999997</v>
      </c>
      <c r="E635" s="6">
        <f t="shared" si="38"/>
        <v>64.052401385386773</v>
      </c>
      <c r="F635" s="6">
        <v>5747.8936999999996</v>
      </c>
      <c r="G635" s="6">
        <f t="shared" si="39"/>
        <v>76.897734034295027</v>
      </c>
      <c r="H635" s="6">
        <v>6900.6</v>
      </c>
      <c r="I635" s="6">
        <v>4420.0000099999997</v>
      </c>
      <c r="J635" s="6">
        <f t="shared" si="36"/>
        <v>64.052401385386773</v>
      </c>
      <c r="K635" s="6">
        <v>5747.8936999999996</v>
      </c>
      <c r="L635" s="6">
        <f t="shared" si="37"/>
        <v>76.897734034295027</v>
      </c>
      <c r="M635" s="6">
        <v>699.99999999999955</v>
      </c>
    </row>
    <row r="636" spans="1:13" ht="38.25" x14ac:dyDescent="0.2">
      <c r="A636" s="5" t="s">
        <v>975</v>
      </c>
      <c r="B636" s="5" t="s">
        <v>547</v>
      </c>
      <c r="C636" s="6"/>
      <c r="D636" s="6"/>
      <c r="E636" s="6" t="str">
        <f t="shared" si="38"/>
        <v xml:space="preserve"> </v>
      </c>
      <c r="F636" s="6">
        <v>47672</v>
      </c>
      <c r="G636" s="6" t="str">
        <f t="shared" si="39"/>
        <v/>
      </c>
      <c r="H636" s="6"/>
      <c r="I636" s="6"/>
      <c r="J636" s="6" t="str">
        <f t="shared" si="36"/>
        <v xml:space="preserve"> </v>
      </c>
      <c r="K636" s="6">
        <v>47672</v>
      </c>
      <c r="L636" s="6" t="str">
        <f t="shared" si="37"/>
        <v/>
      </c>
      <c r="M636" s="6"/>
    </row>
    <row r="637" spans="1:13" ht="25.5" x14ac:dyDescent="0.2">
      <c r="A637" s="5" t="s">
        <v>57</v>
      </c>
      <c r="B637" s="5" t="s">
        <v>1546</v>
      </c>
      <c r="C637" s="6"/>
      <c r="D637" s="6"/>
      <c r="E637" s="6" t="str">
        <f t="shared" si="38"/>
        <v xml:space="preserve"> </v>
      </c>
      <c r="F637" s="6">
        <v>81220.2</v>
      </c>
      <c r="G637" s="6" t="str">
        <f t="shared" si="39"/>
        <v/>
      </c>
      <c r="H637" s="6"/>
      <c r="I637" s="6"/>
      <c r="J637" s="6" t="str">
        <f t="shared" si="36"/>
        <v xml:space="preserve"> </v>
      </c>
      <c r="K637" s="6">
        <v>81220.2</v>
      </c>
      <c r="L637" s="6" t="str">
        <f t="shared" si="37"/>
        <v/>
      </c>
      <c r="M637" s="6"/>
    </row>
    <row r="638" spans="1:13" ht="38.25" x14ac:dyDescent="0.2">
      <c r="A638" s="5" t="s">
        <v>196</v>
      </c>
      <c r="B638" s="5" t="s">
        <v>914</v>
      </c>
      <c r="C638" s="6"/>
      <c r="D638" s="6"/>
      <c r="E638" s="6" t="str">
        <f t="shared" si="38"/>
        <v xml:space="preserve"> </v>
      </c>
      <c r="F638" s="6">
        <v>95694.613719999994</v>
      </c>
      <c r="G638" s="6" t="str">
        <f t="shared" si="39"/>
        <v/>
      </c>
      <c r="H638" s="6"/>
      <c r="I638" s="6"/>
      <c r="J638" s="6" t="str">
        <f t="shared" si="36"/>
        <v xml:space="preserve"> </v>
      </c>
      <c r="K638" s="6">
        <v>95694.613719999994</v>
      </c>
      <c r="L638" s="6" t="str">
        <f t="shared" si="37"/>
        <v/>
      </c>
      <c r="M638" s="6"/>
    </row>
    <row r="639" spans="1:13" ht="25.5" x14ac:dyDescent="0.2">
      <c r="A639" s="5" t="s">
        <v>1285</v>
      </c>
      <c r="B639" s="5" t="s">
        <v>1409</v>
      </c>
      <c r="C639" s="6">
        <v>31159.4</v>
      </c>
      <c r="D639" s="6"/>
      <c r="E639" s="6" t="str">
        <f t="shared" si="38"/>
        <v/>
      </c>
      <c r="F639" s="6"/>
      <c r="G639" s="6" t="str">
        <f t="shared" si="39"/>
        <v xml:space="preserve"> </v>
      </c>
      <c r="H639" s="6">
        <v>31159.4</v>
      </c>
      <c r="I639" s="6"/>
      <c r="J639" s="6" t="str">
        <f t="shared" si="36"/>
        <v/>
      </c>
      <c r="K639" s="6"/>
      <c r="L639" s="6" t="str">
        <f t="shared" si="37"/>
        <v xml:space="preserve"> </v>
      </c>
      <c r="M639" s="6"/>
    </row>
    <row r="640" spans="1:13" ht="25.5" x14ac:dyDescent="0.2">
      <c r="A640" s="5" t="s">
        <v>1073</v>
      </c>
      <c r="B640" s="5" t="s">
        <v>1721</v>
      </c>
      <c r="C640" s="6">
        <v>322327.2</v>
      </c>
      <c r="D640" s="6">
        <v>234446.51949999999</v>
      </c>
      <c r="E640" s="6">
        <f t="shared" si="38"/>
        <v>72.735567926008102</v>
      </c>
      <c r="F640" s="6">
        <v>103020.80402</v>
      </c>
      <c r="G640" s="6" t="str">
        <f t="shared" si="39"/>
        <v>свыше 200</v>
      </c>
      <c r="H640" s="6">
        <v>322327.2</v>
      </c>
      <c r="I640" s="6">
        <v>234446.51949999999</v>
      </c>
      <c r="J640" s="6">
        <f t="shared" si="36"/>
        <v>72.735567926008102</v>
      </c>
      <c r="K640" s="6">
        <v>103020.80402</v>
      </c>
      <c r="L640" s="6" t="str">
        <f t="shared" si="37"/>
        <v>свыше 200</v>
      </c>
      <c r="M640" s="6">
        <v>29663.854919999983</v>
      </c>
    </row>
    <row r="641" spans="1:13" ht="25.5" x14ac:dyDescent="0.2">
      <c r="A641" s="5" t="s">
        <v>376</v>
      </c>
      <c r="B641" s="5" t="s">
        <v>414</v>
      </c>
      <c r="C641" s="6">
        <v>322327.2</v>
      </c>
      <c r="D641" s="6">
        <v>234446.51949999999</v>
      </c>
      <c r="E641" s="6">
        <f t="shared" si="38"/>
        <v>72.735567926008102</v>
      </c>
      <c r="F641" s="6">
        <v>103020.80402</v>
      </c>
      <c r="G641" s="6" t="str">
        <f t="shared" si="39"/>
        <v>свыше 200</v>
      </c>
      <c r="H641" s="6">
        <v>322327.2</v>
      </c>
      <c r="I641" s="6">
        <v>234446.51949999999</v>
      </c>
      <c r="J641" s="6">
        <f t="shared" si="36"/>
        <v>72.735567926008102</v>
      </c>
      <c r="K641" s="6">
        <v>103020.80402</v>
      </c>
      <c r="L641" s="6" t="str">
        <f t="shared" si="37"/>
        <v>свыше 200</v>
      </c>
      <c r="M641" s="6">
        <v>29663.854919999983</v>
      </c>
    </row>
    <row r="642" spans="1:13" x14ac:dyDescent="0.2">
      <c r="A642" s="5" t="s">
        <v>520</v>
      </c>
      <c r="B642" s="5" t="s">
        <v>205</v>
      </c>
      <c r="C642" s="6"/>
      <c r="D642" s="6"/>
      <c r="E642" s="6" t="str">
        <f t="shared" si="38"/>
        <v xml:space="preserve"> </v>
      </c>
      <c r="F642" s="6">
        <v>21294.472900000001</v>
      </c>
      <c r="G642" s="6" t="str">
        <f t="shared" si="39"/>
        <v/>
      </c>
      <c r="H642" s="6"/>
      <c r="I642" s="6"/>
      <c r="J642" s="6" t="str">
        <f t="shared" ref="J642:J705" si="40">IF(H642=0," ",IF(I642/H642*100&gt;200,"свыше 200",IF(I642/H642&gt;0,I642/H642*100,"")))</f>
        <v xml:space="preserve"> </v>
      </c>
      <c r="K642" s="6">
        <v>21294.472900000001</v>
      </c>
      <c r="L642" s="6" t="str">
        <f t="shared" ref="L642:L705" si="41">IF(K642=0," ",IF(I642/K642*100&gt;200,"свыше 200",IF(I642/K642&gt;0,I642/K642*100,"")))</f>
        <v/>
      </c>
      <c r="M642" s="6"/>
    </row>
    <row r="643" spans="1:13" ht="25.5" x14ac:dyDescent="0.2">
      <c r="A643" s="5" t="s">
        <v>1577</v>
      </c>
      <c r="B643" s="5" t="s">
        <v>484</v>
      </c>
      <c r="C643" s="6"/>
      <c r="D643" s="6"/>
      <c r="E643" s="6" t="str">
        <f t="shared" si="38"/>
        <v xml:space="preserve"> </v>
      </c>
      <c r="F643" s="6">
        <v>21294.472900000001</v>
      </c>
      <c r="G643" s="6" t="str">
        <f t="shared" si="39"/>
        <v/>
      </c>
      <c r="H643" s="6"/>
      <c r="I643" s="6"/>
      <c r="J643" s="6" t="str">
        <f t="shared" si="40"/>
        <v xml:space="preserve"> </v>
      </c>
      <c r="K643" s="6">
        <v>21294.472900000001</v>
      </c>
      <c r="L643" s="6" t="str">
        <f t="shared" si="41"/>
        <v/>
      </c>
      <c r="M643" s="6"/>
    </row>
    <row r="644" spans="1:13" ht="25.5" x14ac:dyDescent="0.2">
      <c r="A644" s="5" t="s">
        <v>737</v>
      </c>
      <c r="B644" s="5" t="s">
        <v>108</v>
      </c>
      <c r="C644" s="6">
        <v>37856.5</v>
      </c>
      <c r="D644" s="6">
        <v>36753.499980000001</v>
      </c>
      <c r="E644" s="6">
        <f t="shared" si="38"/>
        <v>97.086365564698269</v>
      </c>
      <c r="F644" s="6"/>
      <c r="G644" s="6" t="str">
        <f t="shared" si="39"/>
        <v xml:space="preserve"> </v>
      </c>
      <c r="H644" s="6">
        <v>37856.5</v>
      </c>
      <c r="I644" s="6">
        <v>36753.499980000001</v>
      </c>
      <c r="J644" s="6">
        <f t="shared" si="40"/>
        <v>97.086365564698269</v>
      </c>
      <c r="K644" s="6"/>
      <c r="L644" s="6" t="str">
        <f t="shared" si="41"/>
        <v xml:space="preserve"> </v>
      </c>
      <c r="M644" s="6">
        <v>8870.2278699999988</v>
      </c>
    </row>
    <row r="645" spans="1:13" ht="38.25" x14ac:dyDescent="0.2">
      <c r="A645" s="5" t="s">
        <v>477</v>
      </c>
      <c r="B645" s="5" t="s">
        <v>1348</v>
      </c>
      <c r="C645" s="6">
        <v>21053</v>
      </c>
      <c r="D645" s="6">
        <v>810.81025</v>
      </c>
      <c r="E645" s="6">
        <f t="shared" si="38"/>
        <v>3.8512812900774231</v>
      </c>
      <c r="F645" s="6"/>
      <c r="G645" s="6" t="str">
        <f t="shared" si="39"/>
        <v xml:space="preserve"> </v>
      </c>
      <c r="H645" s="6">
        <v>21053</v>
      </c>
      <c r="I645" s="6">
        <v>810.81025</v>
      </c>
      <c r="J645" s="6">
        <f t="shared" si="40"/>
        <v>3.8512812900774231</v>
      </c>
      <c r="K645" s="6"/>
      <c r="L645" s="6" t="str">
        <f t="shared" si="41"/>
        <v xml:space="preserve"> </v>
      </c>
      <c r="M645" s="6">
        <v>810.81025</v>
      </c>
    </row>
    <row r="646" spans="1:13" ht="38.25" x14ac:dyDescent="0.2">
      <c r="A646" s="5" t="s">
        <v>1549</v>
      </c>
      <c r="B646" s="5" t="s">
        <v>800</v>
      </c>
      <c r="C646" s="6">
        <v>21053</v>
      </c>
      <c r="D646" s="6">
        <v>810.81025</v>
      </c>
      <c r="E646" s="6">
        <f t="shared" si="38"/>
        <v>3.8512812900774231</v>
      </c>
      <c r="F646" s="6"/>
      <c r="G646" s="6" t="str">
        <f t="shared" si="39"/>
        <v xml:space="preserve"> </v>
      </c>
      <c r="H646" s="6">
        <v>21053</v>
      </c>
      <c r="I646" s="6">
        <v>810.81025</v>
      </c>
      <c r="J646" s="6">
        <f t="shared" si="40"/>
        <v>3.8512812900774231</v>
      </c>
      <c r="K646" s="6"/>
      <c r="L646" s="6" t="str">
        <f t="shared" si="41"/>
        <v xml:space="preserve"> </v>
      </c>
      <c r="M646" s="6">
        <v>810.81025</v>
      </c>
    </row>
    <row r="647" spans="1:13" x14ac:dyDescent="0.2">
      <c r="A647" s="5" t="s">
        <v>1615</v>
      </c>
      <c r="B647" s="5" t="s">
        <v>713</v>
      </c>
      <c r="C647" s="6">
        <v>13016.4</v>
      </c>
      <c r="D647" s="6">
        <v>5944.2710399999996</v>
      </c>
      <c r="E647" s="6">
        <f t="shared" ref="E647:E710" si="42">IF(C647=0," ",IF(D647/C647*100&gt;200,"свыше 200",IF(D647/C647&gt;0,D647/C647*100,"")))</f>
        <v>45.667550474785649</v>
      </c>
      <c r="F647" s="6"/>
      <c r="G647" s="6" t="str">
        <f t="shared" ref="G647:G710" si="43">IF(F647=0," ",IF(D647/F647*100&gt;200,"свыше 200",IF(D647/F647&gt;0,D647/F647*100,"")))</f>
        <v xml:space="preserve"> </v>
      </c>
      <c r="H647" s="6">
        <v>13016.4</v>
      </c>
      <c r="I647" s="6">
        <v>5944.2710399999996</v>
      </c>
      <c r="J647" s="6">
        <f t="shared" si="40"/>
        <v>45.667550474785649</v>
      </c>
      <c r="K647" s="6"/>
      <c r="L647" s="6" t="str">
        <f t="shared" si="41"/>
        <v xml:space="preserve"> </v>
      </c>
      <c r="M647" s="6">
        <v>83.777299999999741</v>
      </c>
    </row>
    <row r="648" spans="1:13" ht="25.5" x14ac:dyDescent="0.2">
      <c r="A648" s="5" t="s">
        <v>239</v>
      </c>
      <c r="B648" s="5" t="s">
        <v>1350</v>
      </c>
      <c r="C648" s="6">
        <v>13016.4</v>
      </c>
      <c r="D648" s="6">
        <v>5944.2710399999996</v>
      </c>
      <c r="E648" s="6">
        <f t="shared" si="42"/>
        <v>45.667550474785649</v>
      </c>
      <c r="F648" s="6"/>
      <c r="G648" s="6" t="str">
        <f t="shared" si="43"/>
        <v xml:space="preserve"> </v>
      </c>
      <c r="H648" s="6">
        <v>13016.4</v>
      </c>
      <c r="I648" s="6">
        <v>5944.2710399999996</v>
      </c>
      <c r="J648" s="6">
        <f t="shared" si="40"/>
        <v>45.667550474785649</v>
      </c>
      <c r="K648" s="6"/>
      <c r="L648" s="6" t="str">
        <f t="shared" si="41"/>
        <v xml:space="preserve"> </v>
      </c>
      <c r="M648" s="6">
        <v>83.777299999999741</v>
      </c>
    </row>
    <row r="649" spans="1:13" ht="51" x14ac:dyDescent="0.2">
      <c r="A649" s="5" t="s">
        <v>469</v>
      </c>
      <c r="B649" s="5" t="s">
        <v>335</v>
      </c>
      <c r="C649" s="6">
        <v>110521.8</v>
      </c>
      <c r="D649" s="6">
        <v>100361.76781</v>
      </c>
      <c r="E649" s="6">
        <f t="shared" si="42"/>
        <v>90.807214332376063</v>
      </c>
      <c r="F649" s="6"/>
      <c r="G649" s="6" t="str">
        <f t="shared" si="43"/>
        <v xml:space="preserve"> </v>
      </c>
      <c r="H649" s="6">
        <v>110521.8</v>
      </c>
      <c r="I649" s="6">
        <v>100361.76781</v>
      </c>
      <c r="J649" s="6">
        <f t="shared" si="40"/>
        <v>90.807214332376063</v>
      </c>
      <c r="K649" s="6"/>
      <c r="L649" s="6" t="str">
        <f t="shared" si="41"/>
        <v xml:space="preserve"> </v>
      </c>
      <c r="M649" s="6">
        <v>2340.6547900000005</v>
      </c>
    </row>
    <row r="650" spans="1:13" ht="51" x14ac:dyDescent="0.2">
      <c r="A650" s="5" t="s">
        <v>896</v>
      </c>
      <c r="B650" s="5" t="s">
        <v>622</v>
      </c>
      <c r="C650" s="6"/>
      <c r="D650" s="6"/>
      <c r="E650" s="6" t="str">
        <f t="shared" si="42"/>
        <v xml:space="preserve"> </v>
      </c>
      <c r="F650" s="6">
        <v>4127.6967400000003</v>
      </c>
      <c r="G650" s="6" t="str">
        <f t="shared" si="43"/>
        <v/>
      </c>
      <c r="H650" s="6"/>
      <c r="I650" s="6"/>
      <c r="J650" s="6" t="str">
        <f t="shared" si="40"/>
        <v xml:space="preserve"> </v>
      </c>
      <c r="K650" s="6">
        <v>4127.6967400000003</v>
      </c>
      <c r="L650" s="6" t="str">
        <f t="shared" si="41"/>
        <v/>
      </c>
      <c r="M650" s="6"/>
    </row>
    <row r="651" spans="1:13" ht="63.75" x14ac:dyDescent="0.2">
      <c r="A651" s="5" t="s">
        <v>896</v>
      </c>
      <c r="B651" s="5" t="s">
        <v>263</v>
      </c>
      <c r="C651" s="6">
        <v>491400</v>
      </c>
      <c r="D651" s="6">
        <v>323701.13936999999</v>
      </c>
      <c r="E651" s="6">
        <f t="shared" si="42"/>
        <v>65.873247735042725</v>
      </c>
      <c r="F651" s="6"/>
      <c r="G651" s="6" t="str">
        <f t="shared" si="43"/>
        <v xml:space="preserve"> </v>
      </c>
      <c r="H651" s="6">
        <v>491400</v>
      </c>
      <c r="I651" s="6">
        <v>323701.13936999999</v>
      </c>
      <c r="J651" s="6">
        <f t="shared" si="40"/>
        <v>65.873247735042725</v>
      </c>
      <c r="K651" s="6"/>
      <c r="L651" s="6" t="str">
        <f t="shared" si="41"/>
        <v xml:space="preserve"> </v>
      </c>
      <c r="M651" s="6">
        <v>46356.476859999995</v>
      </c>
    </row>
    <row r="652" spans="1:13" ht="63.75" x14ac:dyDescent="0.2">
      <c r="A652" s="5" t="s">
        <v>195</v>
      </c>
      <c r="B652" s="5" t="s">
        <v>626</v>
      </c>
      <c r="C652" s="6">
        <v>491400</v>
      </c>
      <c r="D652" s="6">
        <v>323701.13936999999</v>
      </c>
      <c r="E652" s="6">
        <f t="shared" si="42"/>
        <v>65.873247735042725</v>
      </c>
      <c r="F652" s="6"/>
      <c r="G652" s="6" t="str">
        <f t="shared" si="43"/>
        <v xml:space="preserve"> </v>
      </c>
      <c r="H652" s="6">
        <v>491400</v>
      </c>
      <c r="I652" s="6">
        <v>323701.13936999999</v>
      </c>
      <c r="J652" s="6">
        <f t="shared" si="40"/>
        <v>65.873247735042725</v>
      </c>
      <c r="K652" s="6"/>
      <c r="L652" s="6" t="str">
        <f t="shared" si="41"/>
        <v xml:space="preserve"> </v>
      </c>
      <c r="M652" s="6">
        <v>46356.476859999995</v>
      </c>
    </row>
    <row r="653" spans="1:13" ht="63.75" x14ac:dyDescent="0.2">
      <c r="A653" s="5" t="s">
        <v>195</v>
      </c>
      <c r="B653" s="5" t="s">
        <v>1058</v>
      </c>
      <c r="C653" s="6"/>
      <c r="D653" s="6"/>
      <c r="E653" s="6" t="str">
        <f t="shared" si="42"/>
        <v xml:space="preserve"> </v>
      </c>
      <c r="F653" s="6">
        <v>4127.6967400000003</v>
      </c>
      <c r="G653" s="6" t="str">
        <f t="shared" si="43"/>
        <v/>
      </c>
      <c r="H653" s="6"/>
      <c r="I653" s="6"/>
      <c r="J653" s="6" t="str">
        <f t="shared" si="40"/>
        <v xml:space="preserve"> </v>
      </c>
      <c r="K653" s="6">
        <v>4127.6967400000003</v>
      </c>
      <c r="L653" s="6" t="str">
        <f t="shared" si="41"/>
        <v/>
      </c>
      <c r="M653" s="6">
        <v>0</v>
      </c>
    </row>
    <row r="654" spans="1:13" ht="38.25" x14ac:dyDescent="0.2">
      <c r="A654" s="5" t="s">
        <v>63</v>
      </c>
      <c r="B654" s="5" t="s">
        <v>648</v>
      </c>
      <c r="C654" s="6">
        <v>147296.1</v>
      </c>
      <c r="D654" s="6">
        <v>7115.7652799999996</v>
      </c>
      <c r="E654" s="6">
        <f t="shared" si="42"/>
        <v>4.830925788259159</v>
      </c>
      <c r="F654" s="6"/>
      <c r="G654" s="6" t="str">
        <f t="shared" si="43"/>
        <v xml:space="preserve"> </v>
      </c>
      <c r="H654" s="6">
        <v>147296.1</v>
      </c>
      <c r="I654" s="6">
        <v>7115.7652799999996</v>
      </c>
      <c r="J654" s="6">
        <f t="shared" si="40"/>
        <v>4.830925788259159</v>
      </c>
      <c r="K654" s="6"/>
      <c r="L654" s="6" t="str">
        <f t="shared" si="41"/>
        <v xml:space="preserve"> </v>
      </c>
      <c r="M654" s="6">
        <v>7115.7652799999996</v>
      </c>
    </row>
    <row r="655" spans="1:13" ht="51" x14ac:dyDescent="0.2">
      <c r="A655" s="5" t="s">
        <v>411</v>
      </c>
      <c r="B655" s="5" t="s">
        <v>1583</v>
      </c>
      <c r="C655" s="6">
        <v>147296.1</v>
      </c>
      <c r="D655" s="6">
        <v>7115.7652799999996</v>
      </c>
      <c r="E655" s="6">
        <f t="shared" si="42"/>
        <v>4.830925788259159</v>
      </c>
      <c r="F655" s="6"/>
      <c r="G655" s="6" t="str">
        <f t="shared" si="43"/>
        <v xml:space="preserve"> </v>
      </c>
      <c r="H655" s="6">
        <v>147296.1</v>
      </c>
      <c r="I655" s="6">
        <v>7115.7652799999996</v>
      </c>
      <c r="J655" s="6">
        <f t="shared" si="40"/>
        <v>4.830925788259159</v>
      </c>
      <c r="K655" s="6"/>
      <c r="L655" s="6" t="str">
        <f t="shared" si="41"/>
        <v xml:space="preserve"> </v>
      </c>
      <c r="M655" s="6">
        <v>7115.7652799999996</v>
      </c>
    </row>
    <row r="656" spans="1:13" ht="63.75" x14ac:dyDescent="0.2">
      <c r="A656" s="5" t="s">
        <v>1290</v>
      </c>
      <c r="B656" s="5" t="s">
        <v>197</v>
      </c>
      <c r="C656" s="6">
        <v>86777.600000000006</v>
      </c>
      <c r="D656" s="6">
        <v>64217.821680000001</v>
      </c>
      <c r="E656" s="6">
        <f t="shared" si="42"/>
        <v>74.002763017184165</v>
      </c>
      <c r="F656" s="6"/>
      <c r="G656" s="6" t="str">
        <f t="shared" si="43"/>
        <v xml:space="preserve"> </v>
      </c>
      <c r="H656" s="6">
        <v>86777.600000000006</v>
      </c>
      <c r="I656" s="6">
        <v>64217.821680000001</v>
      </c>
      <c r="J656" s="6">
        <f t="shared" si="40"/>
        <v>74.002763017184165</v>
      </c>
      <c r="K656" s="6"/>
      <c r="L656" s="6" t="str">
        <f t="shared" si="41"/>
        <v xml:space="preserve"> </v>
      </c>
      <c r="M656" s="6">
        <v>35347.06755</v>
      </c>
    </row>
    <row r="657" spans="1:13" ht="76.5" x14ac:dyDescent="0.2">
      <c r="A657" s="5" t="s">
        <v>1610</v>
      </c>
      <c r="B657" s="5" t="s">
        <v>867</v>
      </c>
      <c r="C657" s="6">
        <v>86777.600000000006</v>
      </c>
      <c r="D657" s="6">
        <v>64217.821680000001</v>
      </c>
      <c r="E657" s="6">
        <f t="shared" si="42"/>
        <v>74.002763017184165</v>
      </c>
      <c r="F657" s="6"/>
      <c r="G657" s="6" t="str">
        <f t="shared" si="43"/>
        <v xml:space="preserve"> </v>
      </c>
      <c r="H657" s="6">
        <v>86777.600000000006</v>
      </c>
      <c r="I657" s="6">
        <v>64217.821680000001</v>
      </c>
      <c r="J657" s="6">
        <f t="shared" si="40"/>
        <v>74.002763017184165</v>
      </c>
      <c r="K657" s="6"/>
      <c r="L657" s="6" t="str">
        <f t="shared" si="41"/>
        <v xml:space="preserve"> </v>
      </c>
      <c r="M657" s="6">
        <v>35347.06755</v>
      </c>
    </row>
    <row r="658" spans="1:13" ht="38.25" x14ac:dyDescent="0.2">
      <c r="A658" s="5" t="s">
        <v>381</v>
      </c>
      <c r="B658" s="5" t="s">
        <v>1447</v>
      </c>
      <c r="C658" s="6"/>
      <c r="D658" s="6"/>
      <c r="E658" s="6" t="str">
        <f t="shared" si="42"/>
        <v xml:space="preserve"> </v>
      </c>
      <c r="F658" s="6">
        <v>4532.6988799999999</v>
      </c>
      <c r="G658" s="6" t="str">
        <f t="shared" si="43"/>
        <v/>
      </c>
      <c r="H658" s="6"/>
      <c r="I658" s="6"/>
      <c r="J658" s="6" t="str">
        <f t="shared" si="40"/>
        <v xml:space="preserve"> </v>
      </c>
      <c r="K658" s="6">
        <v>4532.6988799999999</v>
      </c>
      <c r="L658" s="6" t="str">
        <f t="shared" si="41"/>
        <v/>
      </c>
      <c r="M658" s="6"/>
    </row>
    <row r="659" spans="1:13" ht="38.25" x14ac:dyDescent="0.2">
      <c r="A659" s="5" t="s">
        <v>1462</v>
      </c>
      <c r="B659" s="5" t="s">
        <v>760</v>
      </c>
      <c r="C659" s="6"/>
      <c r="D659" s="6"/>
      <c r="E659" s="6" t="str">
        <f t="shared" si="42"/>
        <v xml:space="preserve"> </v>
      </c>
      <c r="F659" s="6">
        <v>4532.6988799999999</v>
      </c>
      <c r="G659" s="6" t="str">
        <f t="shared" si="43"/>
        <v/>
      </c>
      <c r="H659" s="6"/>
      <c r="I659" s="6"/>
      <c r="J659" s="6" t="str">
        <f t="shared" si="40"/>
        <v xml:space="preserve"> </v>
      </c>
      <c r="K659" s="6">
        <v>4532.6988799999999</v>
      </c>
      <c r="L659" s="6" t="str">
        <f t="shared" si="41"/>
        <v/>
      </c>
      <c r="M659" s="6"/>
    </row>
    <row r="660" spans="1:13" ht="38.25" x14ac:dyDescent="0.2">
      <c r="A660" s="5" t="s">
        <v>1496</v>
      </c>
      <c r="B660" s="5" t="s">
        <v>156</v>
      </c>
      <c r="C660" s="6">
        <v>63180.4</v>
      </c>
      <c r="D660" s="6">
        <v>10520.554050000001</v>
      </c>
      <c r="E660" s="6">
        <f t="shared" si="42"/>
        <v>16.651610388664839</v>
      </c>
      <c r="F660" s="6"/>
      <c r="G660" s="6" t="str">
        <f t="shared" si="43"/>
        <v xml:space="preserve"> </v>
      </c>
      <c r="H660" s="6">
        <v>63180.4</v>
      </c>
      <c r="I660" s="6">
        <v>10520.554050000001</v>
      </c>
      <c r="J660" s="6">
        <f t="shared" si="40"/>
        <v>16.651610388664839</v>
      </c>
      <c r="K660" s="6"/>
      <c r="L660" s="6" t="str">
        <f t="shared" si="41"/>
        <v xml:space="preserve"> </v>
      </c>
      <c r="M660" s="6"/>
    </row>
    <row r="661" spans="1:13" ht="38.25" x14ac:dyDescent="0.2">
      <c r="A661" s="5" t="s">
        <v>111</v>
      </c>
      <c r="B661" s="5" t="s">
        <v>1631</v>
      </c>
      <c r="C661" s="6">
        <v>63180.4</v>
      </c>
      <c r="D661" s="6">
        <v>10520.554050000001</v>
      </c>
      <c r="E661" s="6">
        <f t="shared" si="42"/>
        <v>16.651610388664839</v>
      </c>
      <c r="F661" s="6"/>
      <c r="G661" s="6" t="str">
        <f t="shared" si="43"/>
        <v xml:space="preserve"> </v>
      </c>
      <c r="H661" s="6">
        <v>63180.4</v>
      </c>
      <c r="I661" s="6">
        <v>10520.554050000001</v>
      </c>
      <c r="J661" s="6">
        <f t="shared" si="40"/>
        <v>16.651610388664839</v>
      </c>
      <c r="K661" s="6"/>
      <c r="L661" s="6" t="str">
        <f t="shared" si="41"/>
        <v xml:space="preserve"> </v>
      </c>
      <c r="M661" s="6"/>
    </row>
    <row r="662" spans="1:13" ht="25.5" x14ac:dyDescent="0.2">
      <c r="A662" s="5" t="s">
        <v>359</v>
      </c>
      <c r="B662" s="5" t="s">
        <v>504</v>
      </c>
      <c r="C662" s="6"/>
      <c r="D662" s="6">
        <v>28797</v>
      </c>
      <c r="E662" s="6" t="str">
        <f t="shared" si="42"/>
        <v xml:space="preserve"> </v>
      </c>
      <c r="F662" s="6"/>
      <c r="G662" s="6" t="str">
        <f t="shared" si="43"/>
        <v xml:space="preserve"> </v>
      </c>
      <c r="H662" s="6"/>
      <c r="I662" s="6">
        <v>28797</v>
      </c>
      <c r="J662" s="6" t="str">
        <f t="shared" si="40"/>
        <v xml:space="preserve"> </v>
      </c>
      <c r="K662" s="6"/>
      <c r="L662" s="6" t="str">
        <f t="shared" si="41"/>
        <v xml:space="preserve"> </v>
      </c>
      <c r="M662" s="6"/>
    </row>
    <row r="663" spans="1:13" ht="25.5" x14ac:dyDescent="0.2">
      <c r="A663" s="5" t="s">
        <v>757</v>
      </c>
      <c r="B663" s="5" t="s">
        <v>732</v>
      </c>
      <c r="C663" s="6"/>
      <c r="D663" s="6">
        <v>28797</v>
      </c>
      <c r="E663" s="6" t="str">
        <f t="shared" si="42"/>
        <v xml:space="preserve"> </v>
      </c>
      <c r="F663" s="6"/>
      <c r="G663" s="6" t="str">
        <f t="shared" si="43"/>
        <v xml:space="preserve"> </v>
      </c>
      <c r="H663" s="6"/>
      <c r="I663" s="6">
        <v>28797</v>
      </c>
      <c r="J663" s="6" t="str">
        <f t="shared" si="40"/>
        <v xml:space="preserve"> </v>
      </c>
      <c r="K663" s="6"/>
      <c r="L663" s="6" t="str">
        <f t="shared" si="41"/>
        <v xml:space="preserve"> </v>
      </c>
      <c r="M663" s="6"/>
    </row>
    <row r="664" spans="1:13" x14ac:dyDescent="0.2">
      <c r="A664" s="5" t="s">
        <v>424</v>
      </c>
      <c r="B664" s="5" t="s">
        <v>1527</v>
      </c>
      <c r="C664" s="6">
        <v>39845.502500000002</v>
      </c>
      <c r="D664" s="6">
        <v>35.82</v>
      </c>
      <c r="E664" s="6">
        <f t="shared" si="42"/>
        <v>8.9897222402955002E-2</v>
      </c>
      <c r="F664" s="6"/>
      <c r="G664" s="6" t="str">
        <f t="shared" si="43"/>
        <v xml:space="preserve"> </v>
      </c>
      <c r="H664" s="6"/>
      <c r="I664" s="6"/>
      <c r="J664" s="6" t="str">
        <f t="shared" si="40"/>
        <v xml:space="preserve"> </v>
      </c>
      <c r="K664" s="6"/>
      <c r="L664" s="6" t="str">
        <f t="shared" si="41"/>
        <v xml:space="preserve"> </v>
      </c>
      <c r="M664" s="6"/>
    </row>
    <row r="665" spans="1:13" x14ac:dyDescent="0.2">
      <c r="A665" s="5" t="s">
        <v>112</v>
      </c>
      <c r="B665" s="5" t="s">
        <v>1113</v>
      </c>
      <c r="C665" s="6">
        <v>22048.252479999999</v>
      </c>
      <c r="D665" s="6"/>
      <c r="E665" s="6" t="str">
        <f t="shared" si="42"/>
        <v/>
      </c>
      <c r="F665" s="6"/>
      <c r="G665" s="6" t="str">
        <f t="shared" si="43"/>
        <v xml:space="preserve"> </v>
      </c>
      <c r="H665" s="6"/>
      <c r="I665" s="6"/>
      <c r="J665" s="6" t="str">
        <f t="shared" si="40"/>
        <v xml:space="preserve"> </v>
      </c>
      <c r="K665" s="6"/>
      <c r="L665" s="6" t="str">
        <f t="shared" si="41"/>
        <v xml:space="preserve"> </v>
      </c>
      <c r="M665" s="6"/>
    </row>
    <row r="666" spans="1:13" x14ac:dyDescent="0.2">
      <c r="A666" s="5" t="s">
        <v>675</v>
      </c>
      <c r="B666" s="5" t="s">
        <v>720</v>
      </c>
      <c r="C666" s="6">
        <v>3033</v>
      </c>
      <c r="D666" s="6"/>
      <c r="E666" s="6" t="str">
        <f t="shared" si="42"/>
        <v/>
      </c>
      <c r="F666" s="6"/>
      <c r="G666" s="6" t="str">
        <f t="shared" si="43"/>
        <v xml:space="preserve"> </v>
      </c>
      <c r="H666" s="6"/>
      <c r="I666" s="6"/>
      <c r="J666" s="6" t="str">
        <f t="shared" si="40"/>
        <v xml:space="preserve"> </v>
      </c>
      <c r="K666" s="6"/>
      <c r="L666" s="6" t="str">
        <f t="shared" si="41"/>
        <v xml:space="preserve"> </v>
      </c>
      <c r="M666" s="6"/>
    </row>
    <row r="667" spans="1:13" x14ac:dyDescent="0.2">
      <c r="A667" s="5" t="s">
        <v>1074</v>
      </c>
      <c r="B667" s="5" t="s">
        <v>567</v>
      </c>
      <c r="C667" s="6"/>
      <c r="D667" s="6"/>
      <c r="E667" s="6" t="str">
        <f t="shared" si="42"/>
        <v xml:space="preserve"> </v>
      </c>
      <c r="F667" s="6"/>
      <c r="G667" s="6" t="str">
        <f t="shared" si="43"/>
        <v xml:space="preserve"> </v>
      </c>
      <c r="H667" s="6"/>
      <c r="I667" s="6"/>
      <c r="J667" s="6" t="str">
        <f t="shared" si="40"/>
        <v xml:space="preserve"> </v>
      </c>
      <c r="K667" s="6"/>
      <c r="L667" s="6" t="str">
        <f t="shared" si="41"/>
        <v xml:space="preserve"> </v>
      </c>
      <c r="M667" s="6"/>
    </row>
    <row r="668" spans="1:13" x14ac:dyDescent="0.2">
      <c r="A668" s="5" t="s">
        <v>208</v>
      </c>
      <c r="B668" s="5" t="s">
        <v>78</v>
      </c>
      <c r="C668" s="6">
        <v>14764.250019999999</v>
      </c>
      <c r="D668" s="6">
        <v>35.82</v>
      </c>
      <c r="E668" s="6">
        <f t="shared" si="42"/>
        <v>0.24261306840156044</v>
      </c>
      <c r="F668" s="6"/>
      <c r="G668" s="6" t="str">
        <f t="shared" si="43"/>
        <v xml:space="preserve"> </v>
      </c>
      <c r="H668" s="6"/>
      <c r="I668" s="6"/>
      <c r="J668" s="6" t="str">
        <f t="shared" si="40"/>
        <v xml:space="preserve"> </v>
      </c>
      <c r="K668" s="6"/>
      <c r="L668" s="6" t="str">
        <f t="shared" si="41"/>
        <v xml:space="preserve"> </v>
      </c>
      <c r="M668" s="6"/>
    </row>
    <row r="669" spans="1:13" x14ac:dyDescent="0.2">
      <c r="A669" s="5" t="s">
        <v>379</v>
      </c>
      <c r="B669" s="5" t="s">
        <v>957</v>
      </c>
      <c r="C669" s="6">
        <v>3198377.5</v>
      </c>
      <c r="D669" s="6">
        <v>2820921.2692900002</v>
      </c>
      <c r="E669" s="6">
        <f t="shared" si="42"/>
        <v>88.198509065612186</v>
      </c>
      <c r="F669" s="6">
        <v>1775006.44353</v>
      </c>
      <c r="G669" s="6">
        <f t="shared" si="43"/>
        <v>158.92456501059021</v>
      </c>
      <c r="H669" s="6">
        <v>3198377.5</v>
      </c>
      <c r="I669" s="6">
        <v>2820921.2692900002</v>
      </c>
      <c r="J669" s="6">
        <f t="shared" si="40"/>
        <v>88.198509065612186</v>
      </c>
      <c r="K669" s="6">
        <v>1775006.44353</v>
      </c>
      <c r="L669" s="6">
        <f t="shared" si="41"/>
        <v>158.92456501059021</v>
      </c>
      <c r="M669" s="6">
        <v>435714.95396000007</v>
      </c>
    </row>
    <row r="670" spans="1:13" ht="38.25" x14ac:dyDescent="0.2">
      <c r="A670" s="5" t="s">
        <v>1195</v>
      </c>
      <c r="B670" s="5" t="s">
        <v>877</v>
      </c>
      <c r="C670" s="6"/>
      <c r="D670" s="6"/>
      <c r="E670" s="6" t="str">
        <f t="shared" si="42"/>
        <v xml:space="preserve"> </v>
      </c>
      <c r="F670" s="6"/>
      <c r="G670" s="6" t="str">
        <f t="shared" si="43"/>
        <v xml:space="preserve"> </v>
      </c>
      <c r="H670" s="6"/>
      <c r="I670" s="6"/>
      <c r="J670" s="6" t="str">
        <f t="shared" si="40"/>
        <v xml:space="preserve"> </v>
      </c>
      <c r="K670" s="6"/>
      <c r="L670" s="6" t="str">
        <f t="shared" si="41"/>
        <v xml:space="preserve"> </v>
      </c>
      <c r="M670" s="6"/>
    </row>
    <row r="671" spans="1:13" ht="38.25" x14ac:dyDescent="0.2">
      <c r="A671" s="5" t="s">
        <v>911</v>
      </c>
      <c r="B671" s="5" t="s">
        <v>706</v>
      </c>
      <c r="C671" s="6"/>
      <c r="D671" s="6"/>
      <c r="E671" s="6" t="str">
        <f t="shared" si="42"/>
        <v xml:space="preserve"> </v>
      </c>
      <c r="F671" s="6"/>
      <c r="G671" s="6" t="str">
        <f t="shared" si="43"/>
        <v xml:space="preserve"> </v>
      </c>
      <c r="H671" s="6"/>
      <c r="I671" s="6"/>
      <c r="J671" s="6" t="str">
        <f t="shared" si="40"/>
        <v xml:space="preserve"> </v>
      </c>
      <c r="K671" s="6"/>
      <c r="L671" s="6" t="str">
        <f t="shared" si="41"/>
        <v xml:space="preserve"> </v>
      </c>
      <c r="M671" s="6"/>
    </row>
    <row r="672" spans="1:13" ht="25.5" x14ac:dyDescent="0.2">
      <c r="A672" s="5" t="s">
        <v>766</v>
      </c>
      <c r="B672" s="5" t="s">
        <v>1649</v>
      </c>
      <c r="C672" s="6">
        <v>7310</v>
      </c>
      <c r="D672" s="6">
        <v>6231.4440299999997</v>
      </c>
      <c r="E672" s="6">
        <f t="shared" si="42"/>
        <v>85.245472366621073</v>
      </c>
      <c r="F672" s="6">
        <v>6860</v>
      </c>
      <c r="G672" s="6">
        <f t="shared" si="43"/>
        <v>90.837376530612232</v>
      </c>
      <c r="H672" s="6">
        <v>7310</v>
      </c>
      <c r="I672" s="6">
        <v>6231.4440299999997</v>
      </c>
      <c r="J672" s="6">
        <f t="shared" si="40"/>
        <v>85.245472366621073</v>
      </c>
      <c r="K672" s="6">
        <v>6860</v>
      </c>
      <c r="L672" s="6">
        <f t="shared" si="41"/>
        <v>90.837376530612232</v>
      </c>
      <c r="M672" s="6">
        <v>2528.6097399999999</v>
      </c>
    </row>
    <row r="673" spans="1:13" ht="25.5" x14ac:dyDescent="0.2">
      <c r="A673" s="5" t="s">
        <v>58</v>
      </c>
      <c r="B673" s="5" t="s">
        <v>240</v>
      </c>
      <c r="C673" s="6">
        <v>7310</v>
      </c>
      <c r="D673" s="6">
        <v>6231.4440299999997</v>
      </c>
      <c r="E673" s="6">
        <f t="shared" si="42"/>
        <v>85.245472366621073</v>
      </c>
      <c r="F673" s="6">
        <v>6860</v>
      </c>
      <c r="G673" s="6">
        <f t="shared" si="43"/>
        <v>90.837376530612232</v>
      </c>
      <c r="H673" s="6">
        <v>7310</v>
      </c>
      <c r="I673" s="6">
        <v>6231.4440299999997</v>
      </c>
      <c r="J673" s="6">
        <f t="shared" si="40"/>
        <v>85.245472366621073</v>
      </c>
      <c r="K673" s="6">
        <v>6860</v>
      </c>
      <c r="L673" s="6">
        <f t="shared" si="41"/>
        <v>90.837376530612232</v>
      </c>
      <c r="M673" s="6">
        <v>2528.6097399999999</v>
      </c>
    </row>
    <row r="674" spans="1:13" ht="25.5" x14ac:dyDescent="0.2">
      <c r="A674" s="5" t="s">
        <v>924</v>
      </c>
      <c r="B674" s="5" t="s">
        <v>467</v>
      </c>
      <c r="C674" s="6">
        <v>15179.7</v>
      </c>
      <c r="D674" s="6">
        <v>10226.642519999999</v>
      </c>
      <c r="E674" s="6">
        <f t="shared" si="42"/>
        <v>67.370517994426763</v>
      </c>
      <c r="F674" s="6">
        <v>10039.808080000001</v>
      </c>
      <c r="G674" s="6">
        <f t="shared" si="43"/>
        <v>101.86093636961235</v>
      </c>
      <c r="H674" s="6">
        <v>15179.7</v>
      </c>
      <c r="I674" s="6">
        <v>10226.642519999999</v>
      </c>
      <c r="J674" s="6">
        <f t="shared" si="40"/>
        <v>67.370517994426763</v>
      </c>
      <c r="K674" s="6">
        <v>10039.808080000001</v>
      </c>
      <c r="L674" s="6">
        <f t="shared" si="41"/>
        <v>101.86093636961235</v>
      </c>
      <c r="M674" s="6">
        <v>988.10317000000032</v>
      </c>
    </row>
    <row r="675" spans="1:13" ht="38.25" x14ac:dyDescent="0.2">
      <c r="A675" s="5" t="s">
        <v>1245</v>
      </c>
      <c r="B675" s="5" t="s">
        <v>45</v>
      </c>
      <c r="C675" s="6">
        <v>15179.7</v>
      </c>
      <c r="D675" s="6">
        <v>10226.642519999999</v>
      </c>
      <c r="E675" s="6">
        <f t="shared" si="42"/>
        <v>67.370517994426763</v>
      </c>
      <c r="F675" s="6">
        <v>10039.808080000001</v>
      </c>
      <c r="G675" s="6">
        <f t="shared" si="43"/>
        <v>101.86093636961235</v>
      </c>
      <c r="H675" s="6">
        <v>15179.7</v>
      </c>
      <c r="I675" s="6">
        <v>10226.642519999999</v>
      </c>
      <c r="J675" s="6">
        <f t="shared" si="40"/>
        <v>67.370517994426763</v>
      </c>
      <c r="K675" s="6">
        <v>10039.808080000001</v>
      </c>
      <c r="L675" s="6">
        <f t="shared" si="41"/>
        <v>101.86093636961235</v>
      </c>
      <c r="M675" s="6">
        <v>988.10317000000032</v>
      </c>
    </row>
    <row r="676" spans="1:13" ht="38.25" x14ac:dyDescent="0.2">
      <c r="A676" s="5" t="s">
        <v>1267</v>
      </c>
      <c r="B676" s="5" t="s">
        <v>768</v>
      </c>
      <c r="C676" s="6">
        <v>294.89999999999998</v>
      </c>
      <c r="D676" s="6">
        <v>61.413620000000002</v>
      </c>
      <c r="E676" s="6">
        <f t="shared" si="42"/>
        <v>20.825235673109528</v>
      </c>
      <c r="F676" s="6">
        <v>25.779199999999999</v>
      </c>
      <c r="G676" s="6" t="str">
        <f t="shared" si="43"/>
        <v>свыше 200</v>
      </c>
      <c r="H676" s="6">
        <v>294.89999999999998</v>
      </c>
      <c r="I676" s="6">
        <v>61.413620000000002</v>
      </c>
      <c r="J676" s="6">
        <f t="shared" si="40"/>
        <v>20.825235673109528</v>
      </c>
      <c r="K676" s="6">
        <v>25.779199999999999</v>
      </c>
      <c r="L676" s="6" t="str">
        <f t="shared" si="41"/>
        <v>свыше 200</v>
      </c>
      <c r="M676" s="6">
        <v>35.660220000000002</v>
      </c>
    </row>
    <row r="677" spans="1:13" ht="38.25" x14ac:dyDescent="0.2">
      <c r="A677" s="5" t="s">
        <v>1597</v>
      </c>
      <c r="B677" s="5" t="s">
        <v>1480</v>
      </c>
      <c r="C677" s="6">
        <v>294.89999999999998</v>
      </c>
      <c r="D677" s="6">
        <v>61.413620000000002</v>
      </c>
      <c r="E677" s="6">
        <f t="shared" si="42"/>
        <v>20.825235673109528</v>
      </c>
      <c r="F677" s="6">
        <v>25.779199999999999</v>
      </c>
      <c r="G677" s="6" t="str">
        <f t="shared" si="43"/>
        <v>свыше 200</v>
      </c>
      <c r="H677" s="6">
        <v>294.89999999999998</v>
      </c>
      <c r="I677" s="6">
        <v>61.413620000000002</v>
      </c>
      <c r="J677" s="6">
        <f t="shared" si="40"/>
        <v>20.825235673109528</v>
      </c>
      <c r="K677" s="6">
        <v>25.779199999999999</v>
      </c>
      <c r="L677" s="6" t="str">
        <f t="shared" si="41"/>
        <v>свыше 200</v>
      </c>
      <c r="M677" s="6">
        <v>35.660220000000002</v>
      </c>
    </row>
    <row r="678" spans="1:13" ht="38.25" x14ac:dyDescent="0.2">
      <c r="A678" s="5" t="s">
        <v>972</v>
      </c>
      <c r="B678" s="5" t="s">
        <v>783</v>
      </c>
      <c r="C678" s="6"/>
      <c r="D678" s="6"/>
      <c r="E678" s="6" t="str">
        <f t="shared" si="42"/>
        <v xml:space="preserve"> </v>
      </c>
      <c r="F678" s="6"/>
      <c r="G678" s="6" t="str">
        <f t="shared" si="43"/>
        <v xml:space="preserve"> </v>
      </c>
      <c r="H678" s="6"/>
      <c r="I678" s="6"/>
      <c r="J678" s="6" t="str">
        <f t="shared" si="40"/>
        <v xml:space="preserve"> </v>
      </c>
      <c r="K678" s="6"/>
      <c r="L678" s="6" t="str">
        <f t="shared" si="41"/>
        <v xml:space="preserve"> </v>
      </c>
      <c r="M678" s="6"/>
    </row>
    <row r="679" spans="1:13" ht="25.5" x14ac:dyDescent="0.2">
      <c r="A679" s="5" t="s">
        <v>1467</v>
      </c>
      <c r="B679" s="5" t="s">
        <v>1030</v>
      </c>
      <c r="C679" s="6">
        <v>6969.6</v>
      </c>
      <c r="D679" s="6">
        <v>56.994160000000001</v>
      </c>
      <c r="E679" s="6">
        <f t="shared" si="42"/>
        <v>0.81775367309458225</v>
      </c>
      <c r="F679" s="6"/>
      <c r="G679" s="6" t="str">
        <f t="shared" si="43"/>
        <v xml:space="preserve"> </v>
      </c>
      <c r="H679" s="6">
        <v>6969.6</v>
      </c>
      <c r="I679" s="6">
        <v>56.994160000000001</v>
      </c>
      <c r="J679" s="6">
        <f t="shared" si="40"/>
        <v>0.81775367309458225</v>
      </c>
      <c r="K679" s="6"/>
      <c r="L679" s="6" t="str">
        <f t="shared" si="41"/>
        <v xml:space="preserve"> </v>
      </c>
      <c r="M679" s="6">
        <v>56.994160000000001</v>
      </c>
    </row>
    <row r="680" spans="1:13" ht="25.5" x14ac:dyDescent="0.2">
      <c r="A680" s="5" t="s">
        <v>578</v>
      </c>
      <c r="B680" s="5" t="s">
        <v>539</v>
      </c>
      <c r="C680" s="6">
        <v>184548.9</v>
      </c>
      <c r="D680" s="6">
        <v>119457.04659</v>
      </c>
      <c r="E680" s="6">
        <f t="shared" si="42"/>
        <v>64.729210843304941</v>
      </c>
      <c r="F680" s="6">
        <v>117528.34467999999</v>
      </c>
      <c r="G680" s="6">
        <f t="shared" si="43"/>
        <v>101.64105256076851</v>
      </c>
      <c r="H680" s="6">
        <v>184548.9</v>
      </c>
      <c r="I680" s="6">
        <v>119457.04659</v>
      </c>
      <c r="J680" s="6">
        <f t="shared" si="40"/>
        <v>64.729210843304941</v>
      </c>
      <c r="K680" s="6">
        <v>117528.34467999999</v>
      </c>
      <c r="L680" s="6">
        <f t="shared" si="41"/>
        <v>101.64105256076851</v>
      </c>
      <c r="M680" s="6">
        <v>12968.700519999999</v>
      </c>
    </row>
    <row r="681" spans="1:13" ht="63.75" x14ac:dyDescent="0.2">
      <c r="A681" s="5" t="s">
        <v>718</v>
      </c>
      <c r="B681" s="5" t="s">
        <v>289</v>
      </c>
      <c r="C681" s="6"/>
      <c r="D681" s="6"/>
      <c r="E681" s="6" t="str">
        <f t="shared" si="42"/>
        <v xml:space="preserve"> </v>
      </c>
      <c r="F681" s="6">
        <v>18736.704000000002</v>
      </c>
      <c r="G681" s="6" t="str">
        <f t="shared" si="43"/>
        <v/>
      </c>
      <c r="H681" s="6"/>
      <c r="I681" s="6"/>
      <c r="J681" s="6" t="str">
        <f t="shared" si="40"/>
        <v xml:space="preserve"> </v>
      </c>
      <c r="K681" s="6">
        <v>18736.704000000002</v>
      </c>
      <c r="L681" s="6" t="str">
        <f t="shared" si="41"/>
        <v/>
      </c>
      <c r="M681" s="6"/>
    </row>
    <row r="682" spans="1:13" ht="63.75" x14ac:dyDescent="0.2">
      <c r="A682" s="5" t="s">
        <v>718</v>
      </c>
      <c r="B682" s="5" t="s">
        <v>566</v>
      </c>
      <c r="C682" s="6"/>
      <c r="D682" s="6">
        <v>10037.088</v>
      </c>
      <c r="E682" s="6" t="str">
        <f t="shared" si="42"/>
        <v xml:space="preserve"> </v>
      </c>
      <c r="F682" s="6"/>
      <c r="G682" s="6" t="str">
        <f t="shared" si="43"/>
        <v xml:space="preserve"> </v>
      </c>
      <c r="H682" s="6"/>
      <c r="I682" s="6">
        <v>10037.088</v>
      </c>
      <c r="J682" s="6" t="str">
        <f t="shared" si="40"/>
        <v xml:space="preserve"> </v>
      </c>
      <c r="K682" s="6"/>
      <c r="L682" s="6" t="str">
        <f t="shared" si="41"/>
        <v xml:space="preserve"> </v>
      </c>
      <c r="M682" s="6"/>
    </row>
    <row r="683" spans="1:13" ht="76.5" x14ac:dyDescent="0.2">
      <c r="A683" s="5" t="s">
        <v>1062</v>
      </c>
      <c r="B683" s="5" t="s">
        <v>1714</v>
      </c>
      <c r="C683" s="6"/>
      <c r="D683" s="6"/>
      <c r="E683" s="6" t="str">
        <f t="shared" si="42"/>
        <v xml:space="preserve"> </v>
      </c>
      <c r="F683" s="6">
        <v>18736.704000000002</v>
      </c>
      <c r="G683" s="6" t="str">
        <f t="shared" si="43"/>
        <v/>
      </c>
      <c r="H683" s="6"/>
      <c r="I683" s="6"/>
      <c r="J683" s="6" t="str">
        <f t="shared" si="40"/>
        <v xml:space="preserve"> </v>
      </c>
      <c r="K683" s="6">
        <v>18736.704000000002</v>
      </c>
      <c r="L683" s="6" t="str">
        <f t="shared" si="41"/>
        <v/>
      </c>
      <c r="M683" s="6"/>
    </row>
    <row r="684" spans="1:13" ht="76.5" x14ac:dyDescent="0.2">
      <c r="A684" s="5" t="s">
        <v>1062</v>
      </c>
      <c r="B684" s="5" t="s">
        <v>138</v>
      </c>
      <c r="C684" s="6"/>
      <c r="D684" s="6">
        <v>10037.088</v>
      </c>
      <c r="E684" s="6" t="str">
        <f t="shared" si="42"/>
        <v xml:space="preserve"> </v>
      </c>
      <c r="F684" s="6"/>
      <c r="G684" s="6" t="str">
        <f t="shared" si="43"/>
        <v xml:space="preserve"> </v>
      </c>
      <c r="H684" s="6"/>
      <c r="I684" s="6">
        <v>10037.088</v>
      </c>
      <c r="J684" s="6" t="str">
        <f t="shared" si="40"/>
        <v xml:space="preserve"> </v>
      </c>
      <c r="K684" s="6"/>
      <c r="L684" s="6" t="str">
        <f t="shared" si="41"/>
        <v xml:space="preserve"> </v>
      </c>
      <c r="M684" s="6"/>
    </row>
    <row r="685" spans="1:13" ht="38.25" x14ac:dyDescent="0.2">
      <c r="A685" s="5" t="s">
        <v>1535</v>
      </c>
      <c r="B685" s="5" t="s">
        <v>981</v>
      </c>
      <c r="C685" s="6">
        <v>2977.8</v>
      </c>
      <c r="D685" s="6">
        <v>1865.07</v>
      </c>
      <c r="E685" s="6">
        <f t="shared" si="42"/>
        <v>62.632480354624207</v>
      </c>
      <c r="F685" s="6"/>
      <c r="G685" s="6" t="str">
        <f t="shared" si="43"/>
        <v xml:space="preserve"> </v>
      </c>
      <c r="H685" s="6">
        <v>2977.8</v>
      </c>
      <c r="I685" s="6">
        <v>1865.07</v>
      </c>
      <c r="J685" s="6">
        <f t="shared" si="40"/>
        <v>62.632480354624207</v>
      </c>
      <c r="K685" s="6"/>
      <c r="L685" s="6" t="str">
        <f t="shared" si="41"/>
        <v xml:space="preserve"> </v>
      </c>
      <c r="M685" s="6"/>
    </row>
    <row r="686" spans="1:13" ht="38.25" x14ac:dyDescent="0.2">
      <c r="A686" s="5" t="s">
        <v>1535</v>
      </c>
      <c r="B686" s="5" t="s">
        <v>999</v>
      </c>
      <c r="C686" s="6"/>
      <c r="D686" s="6"/>
      <c r="E686" s="6" t="str">
        <f t="shared" si="42"/>
        <v xml:space="preserve"> </v>
      </c>
      <c r="F686" s="6">
        <v>1171.0440000000001</v>
      </c>
      <c r="G686" s="6" t="str">
        <f t="shared" si="43"/>
        <v/>
      </c>
      <c r="H686" s="6"/>
      <c r="I686" s="6"/>
      <c r="J686" s="6" t="str">
        <f t="shared" si="40"/>
        <v xml:space="preserve"> </v>
      </c>
      <c r="K686" s="6">
        <v>1171.0440000000001</v>
      </c>
      <c r="L686" s="6" t="str">
        <f t="shared" si="41"/>
        <v/>
      </c>
      <c r="M686" s="6"/>
    </row>
    <row r="687" spans="1:13" ht="51" x14ac:dyDescent="0.2">
      <c r="A687" s="5" t="s">
        <v>157</v>
      </c>
      <c r="B687" s="5" t="s">
        <v>404</v>
      </c>
      <c r="C687" s="6">
        <v>2977.8</v>
      </c>
      <c r="D687" s="6">
        <v>1865.07</v>
      </c>
      <c r="E687" s="6">
        <f t="shared" si="42"/>
        <v>62.632480354624207</v>
      </c>
      <c r="F687" s="6"/>
      <c r="G687" s="6" t="str">
        <f t="shared" si="43"/>
        <v xml:space="preserve"> </v>
      </c>
      <c r="H687" s="6">
        <v>2977.8</v>
      </c>
      <c r="I687" s="6">
        <v>1865.07</v>
      </c>
      <c r="J687" s="6">
        <f t="shared" si="40"/>
        <v>62.632480354624207</v>
      </c>
      <c r="K687" s="6"/>
      <c r="L687" s="6" t="str">
        <f t="shared" si="41"/>
        <v xml:space="preserve"> </v>
      </c>
      <c r="M687" s="6"/>
    </row>
    <row r="688" spans="1:13" ht="51" x14ac:dyDescent="0.2">
      <c r="A688" s="5" t="s">
        <v>157</v>
      </c>
      <c r="B688" s="5" t="s">
        <v>1150</v>
      </c>
      <c r="C688" s="6"/>
      <c r="D688" s="6"/>
      <c r="E688" s="6" t="str">
        <f t="shared" si="42"/>
        <v xml:space="preserve"> </v>
      </c>
      <c r="F688" s="6">
        <v>1171.0440000000001</v>
      </c>
      <c r="G688" s="6" t="str">
        <f t="shared" si="43"/>
        <v/>
      </c>
      <c r="H688" s="6"/>
      <c r="I688" s="6"/>
      <c r="J688" s="6" t="str">
        <f t="shared" si="40"/>
        <v xml:space="preserve"> </v>
      </c>
      <c r="K688" s="6">
        <v>1171.0440000000001</v>
      </c>
      <c r="L688" s="6" t="str">
        <f t="shared" si="41"/>
        <v/>
      </c>
      <c r="M688" s="6"/>
    </row>
    <row r="689" spans="1:13" ht="38.25" x14ac:dyDescent="0.2">
      <c r="A689" s="5" t="s">
        <v>1503</v>
      </c>
      <c r="B689" s="5" t="s">
        <v>927</v>
      </c>
      <c r="C689" s="6">
        <v>22138.1</v>
      </c>
      <c r="D689" s="6">
        <v>15335.895479999999</v>
      </c>
      <c r="E689" s="6">
        <f t="shared" si="42"/>
        <v>69.273765499297596</v>
      </c>
      <c r="F689" s="6">
        <v>15368.147430000001</v>
      </c>
      <c r="G689" s="6">
        <f t="shared" si="43"/>
        <v>99.790137684799646</v>
      </c>
      <c r="H689" s="6">
        <v>22138.1</v>
      </c>
      <c r="I689" s="6">
        <v>15335.895479999999</v>
      </c>
      <c r="J689" s="6">
        <f t="shared" si="40"/>
        <v>69.273765499297596</v>
      </c>
      <c r="K689" s="6">
        <v>15368.147430000001</v>
      </c>
      <c r="L689" s="6">
        <f t="shared" si="41"/>
        <v>99.790137684799646</v>
      </c>
      <c r="M689" s="6">
        <v>1908.3594999999987</v>
      </c>
    </row>
    <row r="690" spans="1:13" ht="38.25" x14ac:dyDescent="0.2">
      <c r="A690" s="5" t="s">
        <v>117</v>
      </c>
      <c r="B690" s="5" t="s">
        <v>1344</v>
      </c>
      <c r="C690" s="6">
        <v>22138.1</v>
      </c>
      <c r="D690" s="6">
        <v>15335.895479999999</v>
      </c>
      <c r="E690" s="6">
        <f t="shared" si="42"/>
        <v>69.273765499297596</v>
      </c>
      <c r="F690" s="6">
        <v>15368.147430000001</v>
      </c>
      <c r="G690" s="6">
        <f t="shared" si="43"/>
        <v>99.790137684799646</v>
      </c>
      <c r="H690" s="6">
        <v>22138.1</v>
      </c>
      <c r="I690" s="6">
        <v>15335.895479999999</v>
      </c>
      <c r="J690" s="6">
        <f t="shared" si="40"/>
        <v>69.273765499297596</v>
      </c>
      <c r="K690" s="6">
        <v>15368.147430000001</v>
      </c>
      <c r="L690" s="6">
        <f t="shared" si="41"/>
        <v>99.790137684799646</v>
      </c>
      <c r="M690" s="6">
        <v>1908.3594999999987</v>
      </c>
    </row>
    <row r="691" spans="1:13" ht="38.25" x14ac:dyDescent="0.2">
      <c r="A691" s="5" t="s">
        <v>1134</v>
      </c>
      <c r="B691" s="5" t="s">
        <v>1318</v>
      </c>
      <c r="C691" s="6">
        <v>4612.8</v>
      </c>
      <c r="D691" s="6">
        <v>627.31799999999998</v>
      </c>
      <c r="E691" s="6">
        <f t="shared" si="42"/>
        <v>13.599505723204993</v>
      </c>
      <c r="F691" s="6"/>
      <c r="G691" s="6" t="str">
        <f t="shared" si="43"/>
        <v xml:space="preserve"> </v>
      </c>
      <c r="H691" s="6">
        <v>4612.8</v>
      </c>
      <c r="I691" s="6">
        <v>627.31799999999998</v>
      </c>
      <c r="J691" s="6">
        <f t="shared" si="40"/>
        <v>13.599505723204993</v>
      </c>
      <c r="K691" s="6"/>
      <c r="L691" s="6" t="str">
        <f t="shared" si="41"/>
        <v xml:space="preserve"> </v>
      </c>
      <c r="M691" s="6"/>
    </row>
    <row r="692" spans="1:13" ht="38.25" x14ac:dyDescent="0.2">
      <c r="A692" s="5" t="s">
        <v>1134</v>
      </c>
      <c r="B692" s="5" t="s">
        <v>1616</v>
      </c>
      <c r="C692" s="6"/>
      <c r="D692" s="6"/>
      <c r="E692" s="6" t="str">
        <f t="shared" si="42"/>
        <v xml:space="preserve"> </v>
      </c>
      <c r="F692" s="6"/>
      <c r="G692" s="6" t="str">
        <f t="shared" si="43"/>
        <v xml:space="preserve"> </v>
      </c>
      <c r="H692" s="6"/>
      <c r="I692" s="6"/>
      <c r="J692" s="6" t="str">
        <f t="shared" si="40"/>
        <v xml:space="preserve"> </v>
      </c>
      <c r="K692" s="6"/>
      <c r="L692" s="6" t="str">
        <f t="shared" si="41"/>
        <v xml:space="preserve"> </v>
      </c>
      <c r="M692" s="6"/>
    </row>
    <row r="693" spans="1:13" ht="51" x14ac:dyDescent="0.2">
      <c r="A693" s="5" t="s">
        <v>465</v>
      </c>
      <c r="B693" s="5" t="s">
        <v>1446</v>
      </c>
      <c r="C693" s="6">
        <v>4612.8</v>
      </c>
      <c r="D693" s="6">
        <v>627.31799999999998</v>
      </c>
      <c r="E693" s="6">
        <f t="shared" si="42"/>
        <v>13.599505723204993</v>
      </c>
      <c r="F693" s="6"/>
      <c r="G693" s="6" t="str">
        <f t="shared" si="43"/>
        <v xml:space="preserve"> </v>
      </c>
      <c r="H693" s="6">
        <v>4612.8</v>
      </c>
      <c r="I693" s="6">
        <v>627.31799999999998</v>
      </c>
      <c r="J693" s="6">
        <f t="shared" si="40"/>
        <v>13.599505723204993</v>
      </c>
      <c r="K693" s="6"/>
      <c r="L693" s="6" t="str">
        <f t="shared" si="41"/>
        <v xml:space="preserve"> </v>
      </c>
      <c r="M693" s="6"/>
    </row>
    <row r="694" spans="1:13" ht="51" x14ac:dyDescent="0.2">
      <c r="A694" s="5" t="s">
        <v>465</v>
      </c>
      <c r="B694" s="5" t="s">
        <v>785</v>
      </c>
      <c r="C694" s="6"/>
      <c r="D694" s="6"/>
      <c r="E694" s="6" t="str">
        <f t="shared" si="42"/>
        <v xml:space="preserve"> </v>
      </c>
      <c r="F694" s="6"/>
      <c r="G694" s="6" t="str">
        <f t="shared" si="43"/>
        <v xml:space="preserve"> </v>
      </c>
      <c r="H694" s="6"/>
      <c r="I694" s="6"/>
      <c r="J694" s="6" t="str">
        <f t="shared" si="40"/>
        <v xml:space="preserve"> </v>
      </c>
      <c r="K694" s="6"/>
      <c r="L694" s="6" t="str">
        <f t="shared" si="41"/>
        <v xml:space="preserve"> </v>
      </c>
      <c r="M694" s="6"/>
    </row>
    <row r="695" spans="1:13" ht="38.25" x14ac:dyDescent="0.2">
      <c r="A695" s="5" t="s">
        <v>1497</v>
      </c>
      <c r="B695" s="5" t="s">
        <v>1639</v>
      </c>
      <c r="C695" s="6">
        <v>161736.4</v>
      </c>
      <c r="D695" s="6">
        <v>159582.85162999999</v>
      </c>
      <c r="E695" s="6">
        <f t="shared" si="42"/>
        <v>98.668482561748618</v>
      </c>
      <c r="F695" s="6">
        <v>155266.85947</v>
      </c>
      <c r="G695" s="6">
        <f t="shared" si="43"/>
        <v>102.77972529020845</v>
      </c>
      <c r="H695" s="6">
        <v>161736.4</v>
      </c>
      <c r="I695" s="6">
        <v>159582.85162999999</v>
      </c>
      <c r="J695" s="6">
        <f t="shared" si="40"/>
        <v>98.668482561748618</v>
      </c>
      <c r="K695" s="6">
        <v>155266.85947</v>
      </c>
      <c r="L695" s="6">
        <f t="shared" si="41"/>
        <v>102.77972529020845</v>
      </c>
      <c r="M695" s="6">
        <v>291.40719999998691</v>
      </c>
    </row>
    <row r="696" spans="1:13" ht="51" x14ac:dyDescent="0.2">
      <c r="A696" s="5" t="s">
        <v>113</v>
      </c>
      <c r="B696" s="5" t="s">
        <v>1351</v>
      </c>
      <c r="C696" s="6">
        <v>161736.4</v>
      </c>
      <c r="D696" s="6">
        <v>159582.85162999999</v>
      </c>
      <c r="E696" s="6">
        <f t="shared" si="42"/>
        <v>98.668482561748618</v>
      </c>
      <c r="F696" s="6">
        <v>155266.85947</v>
      </c>
      <c r="G696" s="6">
        <f t="shared" si="43"/>
        <v>102.77972529020845</v>
      </c>
      <c r="H696" s="6">
        <v>161736.4</v>
      </c>
      <c r="I696" s="6">
        <v>159582.85162999999</v>
      </c>
      <c r="J696" s="6">
        <f t="shared" si="40"/>
        <v>98.668482561748618</v>
      </c>
      <c r="K696" s="6">
        <v>155266.85947</v>
      </c>
      <c r="L696" s="6">
        <f t="shared" si="41"/>
        <v>102.77972529020845</v>
      </c>
      <c r="M696" s="6">
        <v>291.40719999998691</v>
      </c>
    </row>
    <row r="697" spans="1:13" ht="38.25" x14ac:dyDescent="0.2">
      <c r="A697" s="5" t="s">
        <v>510</v>
      </c>
      <c r="B697" s="5" t="s">
        <v>1336</v>
      </c>
      <c r="C697" s="6">
        <v>77.099999999999994</v>
      </c>
      <c r="D697" s="6">
        <v>24.77214</v>
      </c>
      <c r="E697" s="6">
        <f t="shared" si="42"/>
        <v>32.129883268482494</v>
      </c>
      <c r="F697" s="6">
        <v>45.429099999999998</v>
      </c>
      <c r="G697" s="6">
        <f t="shared" si="43"/>
        <v>54.529233464893643</v>
      </c>
      <c r="H697" s="6">
        <v>77.099999999999994</v>
      </c>
      <c r="I697" s="6">
        <v>24.77214</v>
      </c>
      <c r="J697" s="6">
        <f t="shared" si="40"/>
        <v>32.129883268482494</v>
      </c>
      <c r="K697" s="6">
        <v>45.429099999999998</v>
      </c>
      <c r="L697" s="6">
        <f t="shared" si="41"/>
        <v>54.529233464893643</v>
      </c>
      <c r="M697" s="6">
        <v>2.7524599999999992</v>
      </c>
    </row>
    <row r="698" spans="1:13" ht="38.25" x14ac:dyDescent="0.2">
      <c r="A698" s="5" t="s">
        <v>1571</v>
      </c>
      <c r="B698" s="5" t="s">
        <v>309</v>
      </c>
      <c r="C698" s="6">
        <v>77.099999999999994</v>
      </c>
      <c r="D698" s="6">
        <v>24.77214</v>
      </c>
      <c r="E698" s="6">
        <f t="shared" si="42"/>
        <v>32.129883268482494</v>
      </c>
      <c r="F698" s="6">
        <v>45.429099999999998</v>
      </c>
      <c r="G698" s="6">
        <f t="shared" si="43"/>
        <v>54.529233464893643</v>
      </c>
      <c r="H698" s="6">
        <v>77.099999999999994</v>
      </c>
      <c r="I698" s="6">
        <v>24.77214</v>
      </c>
      <c r="J698" s="6">
        <f t="shared" si="40"/>
        <v>32.129883268482494</v>
      </c>
      <c r="K698" s="6">
        <v>45.429099999999998</v>
      </c>
      <c r="L698" s="6">
        <f t="shared" si="41"/>
        <v>54.529233464893643</v>
      </c>
      <c r="M698" s="6">
        <v>2.7524599999999992</v>
      </c>
    </row>
    <row r="699" spans="1:13" ht="25.5" x14ac:dyDescent="0.2">
      <c r="A699" s="5" t="s">
        <v>770</v>
      </c>
      <c r="B699" s="5" t="s">
        <v>596</v>
      </c>
      <c r="C699" s="6">
        <v>808885.3</v>
      </c>
      <c r="D699" s="6">
        <v>479656.60674999998</v>
      </c>
      <c r="E699" s="6">
        <f t="shared" si="42"/>
        <v>59.298469974667597</v>
      </c>
      <c r="F699" s="6"/>
      <c r="G699" s="6" t="str">
        <f t="shared" si="43"/>
        <v xml:space="preserve"> </v>
      </c>
      <c r="H699" s="6">
        <v>808885.3</v>
      </c>
      <c r="I699" s="6">
        <v>479656.60674999998</v>
      </c>
      <c r="J699" s="6">
        <f t="shared" si="40"/>
        <v>59.298469974667597</v>
      </c>
      <c r="K699" s="6"/>
      <c r="L699" s="6" t="str">
        <f t="shared" si="41"/>
        <v xml:space="preserve"> </v>
      </c>
      <c r="M699" s="6">
        <v>75523.663159999996</v>
      </c>
    </row>
    <row r="700" spans="1:13" ht="25.5" x14ac:dyDescent="0.2">
      <c r="A700" s="5" t="s">
        <v>770</v>
      </c>
      <c r="B700" s="5" t="s">
        <v>1246</v>
      </c>
      <c r="C700" s="6"/>
      <c r="D700" s="6"/>
      <c r="E700" s="6" t="str">
        <f t="shared" si="42"/>
        <v xml:space="preserve"> </v>
      </c>
      <c r="F700" s="6">
        <v>490966.74916000001</v>
      </c>
      <c r="G700" s="6" t="str">
        <f t="shared" si="43"/>
        <v/>
      </c>
      <c r="H700" s="6"/>
      <c r="I700" s="6"/>
      <c r="J700" s="6" t="str">
        <f t="shared" si="40"/>
        <v xml:space="preserve"> </v>
      </c>
      <c r="K700" s="6">
        <v>490966.74916000001</v>
      </c>
      <c r="L700" s="6" t="str">
        <f t="shared" si="41"/>
        <v/>
      </c>
      <c r="M700" s="6"/>
    </row>
    <row r="701" spans="1:13" ht="25.5" x14ac:dyDescent="0.2">
      <c r="A701" s="5" t="s">
        <v>1099</v>
      </c>
      <c r="B701" s="5" t="s">
        <v>147</v>
      </c>
      <c r="C701" s="6">
        <v>808885.3</v>
      </c>
      <c r="D701" s="6">
        <v>479656.60674999998</v>
      </c>
      <c r="E701" s="6">
        <f t="shared" si="42"/>
        <v>59.298469974667597</v>
      </c>
      <c r="F701" s="6">
        <v>490966.74916000001</v>
      </c>
      <c r="G701" s="6">
        <f t="shared" si="43"/>
        <v>97.696352669635843</v>
      </c>
      <c r="H701" s="6">
        <v>808885.3</v>
      </c>
      <c r="I701" s="6">
        <v>479656.60674999998</v>
      </c>
      <c r="J701" s="6">
        <f t="shared" si="40"/>
        <v>59.298469974667597</v>
      </c>
      <c r="K701" s="6">
        <v>490966.74916000001</v>
      </c>
      <c r="L701" s="6">
        <f t="shared" si="41"/>
        <v>97.696352669635843</v>
      </c>
      <c r="M701" s="6">
        <v>75523.663159999996</v>
      </c>
    </row>
    <row r="702" spans="1:13" ht="25.5" x14ac:dyDescent="0.2">
      <c r="A702" s="5" t="s">
        <v>237</v>
      </c>
      <c r="B702" s="5" t="s">
        <v>998</v>
      </c>
      <c r="C702" s="6">
        <v>4558.7</v>
      </c>
      <c r="D702" s="6">
        <v>3888.76001</v>
      </c>
      <c r="E702" s="6">
        <f t="shared" si="42"/>
        <v>85.304143944545601</v>
      </c>
      <c r="F702" s="6">
        <v>3533.52169</v>
      </c>
      <c r="G702" s="6">
        <f t="shared" si="43"/>
        <v>110.05337878653295</v>
      </c>
      <c r="H702" s="6">
        <v>4558.7</v>
      </c>
      <c r="I702" s="6">
        <v>3888.76001</v>
      </c>
      <c r="J702" s="6">
        <f t="shared" si="40"/>
        <v>85.304143944545601</v>
      </c>
      <c r="K702" s="6">
        <v>3533.52169</v>
      </c>
      <c r="L702" s="6">
        <f t="shared" si="41"/>
        <v>110.05337878653295</v>
      </c>
      <c r="M702" s="6">
        <v>378.08651999999984</v>
      </c>
    </row>
    <row r="703" spans="1:13" ht="38.25" x14ac:dyDescent="0.2">
      <c r="A703" s="5" t="s">
        <v>1326</v>
      </c>
      <c r="B703" s="5" t="s">
        <v>538</v>
      </c>
      <c r="C703" s="6">
        <v>4558.7</v>
      </c>
      <c r="D703" s="6">
        <v>3888.76001</v>
      </c>
      <c r="E703" s="6">
        <f t="shared" si="42"/>
        <v>85.304143944545601</v>
      </c>
      <c r="F703" s="6">
        <v>3533.52169</v>
      </c>
      <c r="G703" s="6">
        <f t="shared" si="43"/>
        <v>110.05337878653295</v>
      </c>
      <c r="H703" s="6">
        <v>4558.7</v>
      </c>
      <c r="I703" s="6">
        <v>3888.76001</v>
      </c>
      <c r="J703" s="6">
        <f t="shared" si="40"/>
        <v>85.304143944545601</v>
      </c>
      <c r="K703" s="6">
        <v>3533.52169</v>
      </c>
      <c r="L703" s="6">
        <f t="shared" si="41"/>
        <v>110.05337878653295</v>
      </c>
      <c r="M703" s="6">
        <v>378.08651999999984</v>
      </c>
    </row>
    <row r="704" spans="1:13" ht="51" x14ac:dyDescent="0.2">
      <c r="A704" s="5" t="s">
        <v>1485</v>
      </c>
      <c r="B704" s="5" t="s">
        <v>997</v>
      </c>
      <c r="C704" s="6">
        <v>3253.5</v>
      </c>
      <c r="D704" s="6">
        <v>1839.5178000000001</v>
      </c>
      <c r="E704" s="6">
        <f t="shared" si="42"/>
        <v>56.539658828953435</v>
      </c>
      <c r="F704" s="6">
        <v>2146.9253100000001</v>
      </c>
      <c r="G704" s="6">
        <f t="shared" si="43"/>
        <v>85.681499558081981</v>
      </c>
      <c r="H704" s="6">
        <v>3253.5</v>
      </c>
      <c r="I704" s="6">
        <v>1839.5178000000001</v>
      </c>
      <c r="J704" s="6">
        <f t="shared" si="40"/>
        <v>56.539658828953435</v>
      </c>
      <c r="K704" s="6">
        <v>2146.9253100000001</v>
      </c>
      <c r="L704" s="6">
        <f t="shared" si="41"/>
        <v>85.681499558081981</v>
      </c>
      <c r="M704" s="6">
        <v>216.52895000000012</v>
      </c>
    </row>
    <row r="705" spans="1:13" ht="51" x14ac:dyDescent="0.2">
      <c r="A705" s="5" t="s">
        <v>846</v>
      </c>
      <c r="B705" s="5" t="s">
        <v>1553</v>
      </c>
      <c r="C705" s="6">
        <v>3253.5</v>
      </c>
      <c r="D705" s="6">
        <v>1839.5178000000001</v>
      </c>
      <c r="E705" s="6">
        <f t="shared" si="42"/>
        <v>56.539658828953435</v>
      </c>
      <c r="F705" s="6">
        <v>2146.9253100000001</v>
      </c>
      <c r="G705" s="6">
        <f t="shared" si="43"/>
        <v>85.681499558081981</v>
      </c>
      <c r="H705" s="6">
        <v>3253.5</v>
      </c>
      <c r="I705" s="6">
        <v>1839.5178000000001</v>
      </c>
      <c r="J705" s="6">
        <f t="shared" si="40"/>
        <v>56.539658828953435</v>
      </c>
      <c r="K705" s="6">
        <v>2146.9253100000001</v>
      </c>
      <c r="L705" s="6">
        <f t="shared" si="41"/>
        <v>85.681499558081981</v>
      </c>
      <c r="M705" s="6">
        <v>216.52895000000012</v>
      </c>
    </row>
    <row r="706" spans="1:13" ht="38.25" x14ac:dyDescent="0.2">
      <c r="A706" s="5" t="s">
        <v>1687</v>
      </c>
      <c r="B706" s="5" t="s">
        <v>1270</v>
      </c>
      <c r="C706" s="6">
        <v>289.10000000000002</v>
      </c>
      <c r="D706" s="6">
        <v>174.76867999999999</v>
      </c>
      <c r="E706" s="6">
        <f t="shared" si="42"/>
        <v>60.452673815288819</v>
      </c>
      <c r="F706" s="6">
        <v>215.24341000000001</v>
      </c>
      <c r="G706" s="6">
        <f t="shared" si="43"/>
        <v>81.195833126784223</v>
      </c>
      <c r="H706" s="6">
        <v>289.10000000000002</v>
      </c>
      <c r="I706" s="6">
        <v>174.76867999999999</v>
      </c>
      <c r="J706" s="6">
        <f t="shared" ref="J706:J769" si="44">IF(H706=0," ",IF(I706/H706*100&gt;200,"свыше 200",IF(I706/H706&gt;0,I706/H706*100,"")))</f>
        <v>60.452673815288819</v>
      </c>
      <c r="K706" s="6">
        <v>215.24341000000001</v>
      </c>
      <c r="L706" s="6">
        <f t="shared" ref="L706:L769" si="45">IF(K706=0," ",IF(I706/K706*100&gt;200,"свыше 200",IF(I706/K706&gt;0,I706/K706*100,"")))</f>
        <v>81.195833126784223</v>
      </c>
      <c r="M706" s="6">
        <v>43.946919999999977</v>
      </c>
    </row>
    <row r="707" spans="1:13" ht="38.25" x14ac:dyDescent="0.2">
      <c r="A707" s="5" t="s">
        <v>303</v>
      </c>
      <c r="B707" s="5" t="s">
        <v>1037</v>
      </c>
      <c r="C707" s="6">
        <v>289.10000000000002</v>
      </c>
      <c r="D707" s="6">
        <v>174.76867999999999</v>
      </c>
      <c r="E707" s="6">
        <f t="shared" si="42"/>
        <v>60.452673815288819</v>
      </c>
      <c r="F707" s="6">
        <v>215.24341000000001</v>
      </c>
      <c r="G707" s="6">
        <f t="shared" si="43"/>
        <v>81.195833126784223</v>
      </c>
      <c r="H707" s="6">
        <v>289.10000000000002</v>
      </c>
      <c r="I707" s="6">
        <v>174.76867999999999</v>
      </c>
      <c r="J707" s="6">
        <f t="shared" si="44"/>
        <v>60.452673815288819</v>
      </c>
      <c r="K707" s="6">
        <v>215.24341000000001</v>
      </c>
      <c r="L707" s="6">
        <f t="shared" si="45"/>
        <v>81.195833126784223</v>
      </c>
      <c r="M707" s="6">
        <v>43.946919999999977</v>
      </c>
    </row>
    <row r="708" spans="1:13" ht="38.25" x14ac:dyDescent="0.2">
      <c r="A708" s="5" t="s">
        <v>553</v>
      </c>
      <c r="B708" s="5" t="s">
        <v>1301</v>
      </c>
      <c r="C708" s="6">
        <v>261288.1</v>
      </c>
      <c r="D708" s="6">
        <v>979405.52719000005</v>
      </c>
      <c r="E708" s="6" t="str">
        <f t="shared" si="42"/>
        <v>свыше 200</v>
      </c>
      <c r="F708" s="6">
        <v>214845.92512</v>
      </c>
      <c r="G708" s="6" t="str">
        <f t="shared" si="43"/>
        <v>свыше 200</v>
      </c>
      <c r="H708" s="6">
        <v>261288.1</v>
      </c>
      <c r="I708" s="6">
        <v>979405.52719000005</v>
      </c>
      <c r="J708" s="6" t="str">
        <f t="shared" si="44"/>
        <v>свыше 200</v>
      </c>
      <c r="K708" s="6">
        <v>214845.92512</v>
      </c>
      <c r="L708" s="6" t="str">
        <f t="shared" si="45"/>
        <v>свыше 200</v>
      </c>
      <c r="M708" s="6">
        <v>226155.12390000001</v>
      </c>
    </row>
    <row r="709" spans="1:13" ht="63.75" x14ac:dyDescent="0.2">
      <c r="A709" s="5" t="s">
        <v>1239</v>
      </c>
      <c r="B709" s="5" t="s">
        <v>599</v>
      </c>
      <c r="C709" s="6">
        <v>342820.3</v>
      </c>
      <c r="D709" s="6">
        <v>209001.06727999999</v>
      </c>
      <c r="E709" s="6">
        <f t="shared" si="42"/>
        <v>60.965195841669818</v>
      </c>
      <c r="F709" s="6">
        <v>226625.75925</v>
      </c>
      <c r="G709" s="6">
        <f t="shared" si="43"/>
        <v>92.222997055441738</v>
      </c>
      <c r="H709" s="6">
        <v>342820.3</v>
      </c>
      <c r="I709" s="6">
        <v>209001.06727999999</v>
      </c>
      <c r="J709" s="6">
        <f t="shared" si="44"/>
        <v>60.965195841669818</v>
      </c>
      <c r="K709" s="6">
        <v>226625.75925</v>
      </c>
      <c r="L709" s="6">
        <f t="shared" si="45"/>
        <v>92.222997055441738</v>
      </c>
      <c r="M709" s="6">
        <v>25527.42306999999</v>
      </c>
    </row>
    <row r="710" spans="1:13" ht="63.75" x14ac:dyDescent="0.2">
      <c r="A710" s="5" t="s">
        <v>570</v>
      </c>
      <c r="B710" s="5" t="s">
        <v>451</v>
      </c>
      <c r="C710" s="6">
        <v>342820.3</v>
      </c>
      <c r="D710" s="6">
        <v>209001.06727999999</v>
      </c>
      <c r="E710" s="6">
        <f t="shared" si="42"/>
        <v>60.965195841669818</v>
      </c>
      <c r="F710" s="6">
        <v>226625.75925</v>
      </c>
      <c r="G710" s="6">
        <f t="shared" si="43"/>
        <v>92.222997055441738</v>
      </c>
      <c r="H710" s="6">
        <v>342820.3</v>
      </c>
      <c r="I710" s="6">
        <v>209001.06727999999</v>
      </c>
      <c r="J710" s="6">
        <f t="shared" si="44"/>
        <v>60.965195841669818</v>
      </c>
      <c r="K710" s="6">
        <v>226625.75925</v>
      </c>
      <c r="L710" s="6">
        <f t="shared" si="45"/>
        <v>92.222997055441738</v>
      </c>
      <c r="M710" s="6">
        <v>25527.42306999999</v>
      </c>
    </row>
    <row r="711" spans="1:13" x14ac:dyDescent="0.2">
      <c r="A711" s="5" t="s">
        <v>1264</v>
      </c>
      <c r="B711" s="5" t="s">
        <v>827</v>
      </c>
      <c r="C711" s="6">
        <v>10336.799999999999</v>
      </c>
      <c r="D711" s="6">
        <v>10336.799999999999</v>
      </c>
      <c r="E711" s="6">
        <f t="shared" ref="E711:E774" si="46">IF(C711=0," ",IF(D711/C711*100&gt;200,"свыше 200",IF(D711/C711&gt;0,D711/C711*100,"")))</f>
        <v>100</v>
      </c>
      <c r="F711" s="6">
        <v>6497.9</v>
      </c>
      <c r="G711" s="6">
        <f t="shared" ref="G711:G774" si="47">IF(F711=0," ",IF(D711/F711*100&gt;200,"свыше 200",IF(D711/F711&gt;0,D711/F711*100,"")))</f>
        <v>159.07908708967514</v>
      </c>
      <c r="H711" s="6">
        <v>10336.799999999999</v>
      </c>
      <c r="I711" s="6">
        <v>10336.799999999999</v>
      </c>
      <c r="J711" s="6">
        <f t="shared" si="44"/>
        <v>100</v>
      </c>
      <c r="K711" s="6">
        <v>6497.9</v>
      </c>
      <c r="L711" s="6">
        <f t="shared" si="45"/>
        <v>159.07908708967514</v>
      </c>
      <c r="M711" s="6"/>
    </row>
    <row r="712" spans="1:13" ht="25.5" x14ac:dyDescent="0.2">
      <c r="A712" s="5" t="s">
        <v>594</v>
      </c>
      <c r="B712" s="5" t="s">
        <v>1126</v>
      </c>
      <c r="C712" s="6">
        <v>10336.799999999999</v>
      </c>
      <c r="D712" s="6">
        <v>10336.799999999999</v>
      </c>
      <c r="E712" s="6">
        <f t="shared" si="46"/>
        <v>100</v>
      </c>
      <c r="F712" s="6">
        <v>6497.9</v>
      </c>
      <c r="G712" s="6">
        <f t="shared" si="47"/>
        <v>159.07908708967514</v>
      </c>
      <c r="H712" s="6">
        <v>10336.799999999999</v>
      </c>
      <c r="I712" s="6">
        <v>10336.799999999999</v>
      </c>
      <c r="J712" s="6">
        <f t="shared" si="44"/>
        <v>100</v>
      </c>
      <c r="K712" s="6">
        <v>6497.9</v>
      </c>
      <c r="L712" s="6">
        <f t="shared" si="45"/>
        <v>159.07908708967514</v>
      </c>
      <c r="M712" s="6"/>
    </row>
    <row r="713" spans="1:13" ht="51" x14ac:dyDescent="0.2">
      <c r="A713" s="5" t="s">
        <v>809</v>
      </c>
      <c r="B713" s="5" t="s">
        <v>406</v>
      </c>
      <c r="C713" s="6">
        <v>444.8</v>
      </c>
      <c r="D713" s="6">
        <v>444.8</v>
      </c>
      <c r="E713" s="6">
        <f t="shared" si="46"/>
        <v>100</v>
      </c>
      <c r="F713" s="6">
        <v>472.9</v>
      </c>
      <c r="G713" s="6">
        <f t="shared" si="47"/>
        <v>94.057940367942493</v>
      </c>
      <c r="H713" s="6">
        <v>444.8</v>
      </c>
      <c r="I713" s="6">
        <v>444.8</v>
      </c>
      <c r="J713" s="6">
        <f t="shared" si="44"/>
        <v>100</v>
      </c>
      <c r="K713" s="6">
        <v>472.9</v>
      </c>
      <c r="L713" s="6">
        <f t="shared" si="45"/>
        <v>94.057940367942493</v>
      </c>
      <c r="M713" s="6"/>
    </row>
    <row r="714" spans="1:13" ht="51" x14ac:dyDescent="0.2">
      <c r="A714" s="5" t="s">
        <v>104</v>
      </c>
      <c r="B714" s="5" t="s">
        <v>1154</v>
      </c>
      <c r="C714" s="6">
        <v>444.8</v>
      </c>
      <c r="D714" s="6">
        <v>444.8</v>
      </c>
      <c r="E714" s="6">
        <f t="shared" si="46"/>
        <v>100</v>
      </c>
      <c r="F714" s="6">
        <v>472.9</v>
      </c>
      <c r="G714" s="6">
        <f t="shared" si="47"/>
        <v>94.057940367942493</v>
      </c>
      <c r="H714" s="6">
        <v>444.8</v>
      </c>
      <c r="I714" s="6">
        <v>444.8</v>
      </c>
      <c r="J714" s="6">
        <f t="shared" si="44"/>
        <v>100</v>
      </c>
      <c r="K714" s="6">
        <v>472.9</v>
      </c>
      <c r="L714" s="6">
        <f t="shared" si="45"/>
        <v>94.057940367942493</v>
      </c>
      <c r="M714" s="6"/>
    </row>
    <row r="715" spans="1:13" ht="51" x14ac:dyDescent="0.2">
      <c r="A715" s="5" t="s">
        <v>771</v>
      </c>
      <c r="B715" s="5" t="s">
        <v>377</v>
      </c>
      <c r="C715" s="6">
        <v>17245.8</v>
      </c>
      <c r="D715" s="6">
        <v>17245.8</v>
      </c>
      <c r="E715" s="6">
        <f t="shared" si="46"/>
        <v>100</v>
      </c>
      <c r="F715" s="6">
        <v>18382.599999999999</v>
      </c>
      <c r="G715" s="6">
        <f t="shared" si="47"/>
        <v>93.815891114423422</v>
      </c>
      <c r="H715" s="6">
        <v>17245.8</v>
      </c>
      <c r="I715" s="6">
        <v>17245.8</v>
      </c>
      <c r="J715" s="6">
        <f t="shared" si="44"/>
        <v>100</v>
      </c>
      <c r="K715" s="6">
        <v>18382.599999999999</v>
      </c>
      <c r="L715" s="6">
        <f t="shared" si="45"/>
        <v>93.815891114423422</v>
      </c>
      <c r="M715" s="6"/>
    </row>
    <row r="716" spans="1:13" ht="51" x14ac:dyDescent="0.2">
      <c r="A716" s="5" t="s">
        <v>66</v>
      </c>
      <c r="B716" s="5" t="s">
        <v>1066</v>
      </c>
      <c r="C716" s="6">
        <v>17245.8</v>
      </c>
      <c r="D716" s="6">
        <v>17245.8</v>
      </c>
      <c r="E716" s="6">
        <f t="shared" si="46"/>
        <v>100</v>
      </c>
      <c r="F716" s="6">
        <v>18382.599999999999</v>
      </c>
      <c r="G716" s="6">
        <f t="shared" si="47"/>
        <v>93.815891114423422</v>
      </c>
      <c r="H716" s="6">
        <v>17245.8</v>
      </c>
      <c r="I716" s="6">
        <v>17245.8</v>
      </c>
      <c r="J716" s="6">
        <f t="shared" si="44"/>
        <v>100</v>
      </c>
      <c r="K716" s="6">
        <v>18382.599999999999</v>
      </c>
      <c r="L716" s="6">
        <f t="shared" si="45"/>
        <v>93.815891114423422</v>
      </c>
      <c r="M716" s="6"/>
    </row>
    <row r="717" spans="1:13" ht="63.75" x14ac:dyDescent="0.2">
      <c r="A717" s="5" t="s">
        <v>2</v>
      </c>
      <c r="B717" s="5" t="s">
        <v>514</v>
      </c>
      <c r="C717" s="6">
        <v>191993</v>
      </c>
      <c r="D717" s="6">
        <v>177734.1911</v>
      </c>
      <c r="E717" s="6">
        <f t="shared" si="46"/>
        <v>92.573266264915915</v>
      </c>
      <c r="F717" s="6">
        <v>135202.29539000001</v>
      </c>
      <c r="G717" s="6">
        <f t="shared" si="47"/>
        <v>131.45796865897424</v>
      </c>
      <c r="H717" s="6">
        <v>191993</v>
      </c>
      <c r="I717" s="6">
        <v>177734.1911</v>
      </c>
      <c r="J717" s="6">
        <f t="shared" si="44"/>
        <v>92.573266264915915</v>
      </c>
      <c r="K717" s="6">
        <v>135202.29539000001</v>
      </c>
      <c r="L717" s="6">
        <f t="shared" si="45"/>
        <v>131.45796865897424</v>
      </c>
      <c r="M717" s="6">
        <v>13339.160979999986</v>
      </c>
    </row>
    <row r="718" spans="1:13" ht="63.75" x14ac:dyDescent="0.2">
      <c r="A718" s="5" t="s">
        <v>1097</v>
      </c>
      <c r="B718" s="5" t="s">
        <v>1129</v>
      </c>
      <c r="C718" s="6">
        <v>191993</v>
      </c>
      <c r="D718" s="6">
        <v>177734.1911</v>
      </c>
      <c r="E718" s="6">
        <f t="shared" si="46"/>
        <v>92.573266264915915</v>
      </c>
      <c r="F718" s="6">
        <v>135202.29539000001</v>
      </c>
      <c r="G718" s="6">
        <f t="shared" si="47"/>
        <v>131.45796865897424</v>
      </c>
      <c r="H718" s="6">
        <v>191993</v>
      </c>
      <c r="I718" s="6">
        <v>177734.1911</v>
      </c>
      <c r="J718" s="6">
        <f t="shared" si="44"/>
        <v>92.573266264915915</v>
      </c>
      <c r="K718" s="6">
        <v>135202.29539000001</v>
      </c>
      <c r="L718" s="6">
        <f t="shared" si="45"/>
        <v>131.45796865897424</v>
      </c>
      <c r="M718" s="6">
        <v>13339.160979999986</v>
      </c>
    </row>
    <row r="719" spans="1:13" ht="25.5" x14ac:dyDescent="0.2">
      <c r="A719" s="5" t="s">
        <v>748</v>
      </c>
      <c r="B719" s="5" t="s">
        <v>1536</v>
      </c>
      <c r="C719" s="6">
        <v>17237.8</v>
      </c>
      <c r="D719" s="6"/>
      <c r="E719" s="6" t="str">
        <f t="shared" si="46"/>
        <v/>
      </c>
      <c r="F719" s="6"/>
      <c r="G719" s="6" t="str">
        <f t="shared" si="47"/>
        <v xml:space="preserve"> </v>
      </c>
      <c r="H719" s="6">
        <v>17237.8</v>
      </c>
      <c r="I719" s="6"/>
      <c r="J719" s="6"/>
      <c r="K719" s="6"/>
      <c r="L719" s="6"/>
      <c r="M719" s="6"/>
    </row>
    <row r="720" spans="1:13" ht="25.5" x14ac:dyDescent="0.2">
      <c r="A720" s="5" t="s">
        <v>35</v>
      </c>
      <c r="B720" s="5" t="s">
        <v>316</v>
      </c>
      <c r="C720" s="6">
        <v>17237.8</v>
      </c>
      <c r="D720" s="6"/>
      <c r="E720" s="6" t="str">
        <f t="shared" si="46"/>
        <v/>
      </c>
      <c r="F720" s="6"/>
      <c r="G720" s="6" t="str">
        <f t="shared" si="47"/>
        <v xml:space="preserve"> </v>
      </c>
      <c r="H720" s="6">
        <v>17237.8</v>
      </c>
      <c r="I720" s="6"/>
      <c r="J720" s="6"/>
      <c r="K720" s="6"/>
      <c r="L720" s="6"/>
      <c r="M720" s="6"/>
    </row>
    <row r="721" spans="1:13" ht="25.5" x14ac:dyDescent="0.2">
      <c r="A721" s="5" t="s">
        <v>574</v>
      </c>
      <c r="B721" s="5" t="s">
        <v>970</v>
      </c>
      <c r="C721" s="6">
        <v>1030841.8</v>
      </c>
      <c r="D721" s="6">
        <v>555932.36669000005</v>
      </c>
      <c r="E721" s="6">
        <f t="shared" si="46"/>
        <v>53.929940238162644</v>
      </c>
      <c r="F721" s="6">
        <v>294935.516</v>
      </c>
      <c r="G721" s="6">
        <f t="shared" si="47"/>
        <v>188.49285234607015</v>
      </c>
      <c r="H721" s="6">
        <v>1030841.8</v>
      </c>
      <c r="I721" s="6">
        <v>555932.36669000005</v>
      </c>
      <c r="J721" s="6">
        <f t="shared" si="44"/>
        <v>53.929940238162644</v>
      </c>
      <c r="K721" s="6">
        <v>294935.516</v>
      </c>
      <c r="L721" s="6">
        <f t="shared" si="45"/>
        <v>188.49285234607015</v>
      </c>
      <c r="M721" s="6">
        <v>70531.368460000027</v>
      </c>
    </row>
    <row r="722" spans="1:13" ht="25.5" x14ac:dyDescent="0.2">
      <c r="A722" s="5" t="s">
        <v>1626</v>
      </c>
      <c r="B722" s="5" t="s">
        <v>907</v>
      </c>
      <c r="C722" s="6">
        <v>1030841.8</v>
      </c>
      <c r="D722" s="6">
        <v>555932.36669000005</v>
      </c>
      <c r="E722" s="6">
        <f t="shared" si="46"/>
        <v>53.929940238162644</v>
      </c>
      <c r="F722" s="6">
        <v>294935.516</v>
      </c>
      <c r="G722" s="6">
        <f t="shared" si="47"/>
        <v>188.49285234607015</v>
      </c>
      <c r="H722" s="6">
        <v>1030841.8</v>
      </c>
      <c r="I722" s="6">
        <v>555932.36669000005</v>
      </c>
      <c r="J722" s="6">
        <f t="shared" si="44"/>
        <v>53.929940238162644</v>
      </c>
      <c r="K722" s="6">
        <v>294935.516</v>
      </c>
      <c r="L722" s="6">
        <f t="shared" si="45"/>
        <v>188.49285234607015</v>
      </c>
      <c r="M722" s="6">
        <v>70531.368460000027</v>
      </c>
    </row>
    <row r="723" spans="1:13" ht="25.5" x14ac:dyDescent="0.2">
      <c r="A723" s="5" t="s">
        <v>1384</v>
      </c>
      <c r="B723" s="5" t="s">
        <v>1171</v>
      </c>
      <c r="C723" s="6">
        <v>103337.2</v>
      </c>
      <c r="D723" s="6">
        <v>61264.527620000001</v>
      </c>
      <c r="E723" s="6">
        <f t="shared" si="46"/>
        <v>59.286034090337267</v>
      </c>
      <c r="F723" s="6">
        <v>56138.99224</v>
      </c>
      <c r="G723" s="6">
        <f t="shared" si="47"/>
        <v>109.13008085020088</v>
      </c>
      <c r="H723" s="6">
        <v>103337.2</v>
      </c>
      <c r="I723" s="6">
        <v>61264.527620000001</v>
      </c>
      <c r="J723" s="6">
        <f t="shared" si="44"/>
        <v>59.286034090337267</v>
      </c>
      <c r="K723" s="6">
        <v>56138.99224</v>
      </c>
      <c r="L723" s="6">
        <f t="shared" si="45"/>
        <v>109.13008085020088</v>
      </c>
      <c r="M723" s="6">
        <v>5219.0650299999979</v>
      </c>
    </row>
    <row r="724" spans="1:13" ht="25.5" x14ac:dyDescent="0.2">
      <c r="A724" s="5" t="s">
        <v>1286</v>
      </c>
      <c r="B724" s="5" t="s">
        <v>777</v>
      </c>
      <c r="C724" s="6"/>
      <c r="D724" s="6">
        <v>490</v>
      </c>
      <c r="E724" s="6" t="str">
        <f t="shared" si="46"/>
        <v xml:space="preserve"> </v>
      </c>
      <c r="F724" s="6"/>
      <c r="G724" s="6" t="str">
        <f t="shared" si="47"/>
        <v xml:space="preserve"> </v>
      </c>
      <c r="H724" s="6"/>
      <c r="I724" s="6">
        <v>490</v>
      </c>
      <c r="J724" s="6" t="str">
        <f t="shared" si="44"/>
        <v xml:space="preserve"> </v>
      </c>
      <c r="K724" s="6"/>
      <c r="L724" s="6" t="str">
        <f t="shared" si="45"/>
        <v xml:space="preserve"> </v>
      </c>
      <c r="M724" s="6"/>
    </row>
    <row r="725" spans="1:13" ht="25.5" x14ac:dyDescent="0.2">
      <c r="A725" s="5" t="s">
        <v>617</v>
      </c>
      <c r="B725" s="5" t="s">
        <v>311</v>
      </c>
      <c r="C725" s="6"/>
      <c r="D725" s="6">
        <v>490</v>
      </c>
      <c r="E725" s="6" t="str">
        <f t="shared" si="46"/>
        <v xml:space="preserve"> </v>
      </c>
      <c r="F725" s="6"/>
      <c r="G725" s="6" t="str">
        <f t="shared" si="47"/>
        <v xml:space="preserve"> </v>
      </c>
      <c r="H725" s="6"/>
      <c r="I725" s="6">
        <v>490</v>
      </c>
      <c r="J725" s="6" t="str">
        <f t="shared" si="44"/>
        <v xml:space="preserve"> </v>
      </c>
      <c r="K725" s="6"/>
      <c r="L725" s="6" t="str">
        <f t="shared" si="45"/>
        <v xml:space="preserve"> </v>
      </c>
      <c r="M725" s="6"/>
    </row>
    <row r="726" spans="1:13" x14ac:dyDescent="0.2">
      <c r="A726" s="5" t="s">
        <v>897</v>
      </c>
      <c r="B726" s="5" t="s">
        <v>402</v>
      </c>
      <c r="C726" s="6">
        <v>2120909.39072</v>
      </c>
      <c r="D726" s="6">
        <v>2541756.63155</v>
      </c>
      <c r="E726" s="6">
        <f t="shared" si="46"/>
        <v>119.84277323073815</v>
      </c>
      <c r="F726" s="6">
        <v>1411206.44123</v>
      </c>
      <c r="G726" s="6">
        <f t="shared" si="47"/>
        <v>180.1123178926691</v>
      </c>
      <c r="H726" s="6">
        <v>2120909.39072</v>
      </c>
      <c r="I726" s="6">
        <v>2541756.63155</v>
      </c>
      <c r="J726" s="6">
        <f t="shared" si="44"/>
        <v>119.84277323073815</v>
      </c>
      <c r="K726" s="6">
        <v>1411206.44123</v>
      </c>
      <c r="L726" s="6">
        <f t="shared" si="45"/>
        <v>180.1123178926691</v>
      </c>
      <c r="M726" s="6">
        <v>803568.71445000009</v>
      </c>
    </row>
    <row r="727" spans="1:13" ht="38.25" x14ac:dyDescent="0.2">
      <c r="A727" s="5" t="s">
        <v>282</v>
      </c>
      <c r="B727" s="5" t="s">
        <v>438</v>
      </c>
      <c r="C727" s="6"/>
      <c r="D727" s="6"/>
      <c r="E727" s="6" t="str">
        <f t="shared" si="46"/>
        <v xml:space="preserve"> </v>
      </c>
      <c r="F727" s="6"/>
      <c r="G727" s="6" t="str">
        <f t="shared" si="47"/>
        <v xml:space="preserve"> </v>
      </c>
      <c r="H727" s="6"/>
      <c r="I727" s="6"/>
      <c r="J727" s="6" t="str">
        <f t="shared" si="44"/>
        <v xml:space="preserve"> </v>
      </c>
      <c r="K727" s="6"/>
      <c r="L727" s="6" t="str">
        <f t="shared" si="45"/>
        <v xml:space="preserve"> </v>
      </c>
      <c r="M727" s="6"/>
    </row>
    <row r="728" spans="1:13" ht="38.25" x14ac:dyDescent="0.2">
      <c r="A728" s="5" t="s">
        <v>512</v>
      </c>
      <c r="B728" s="5" t="s">
        <v>954</v>
      </c>
      <c r="C728" s="6"/>
      <c r="D728" s="6"/>
      <c r="E728" s="6" t="str">
        <f t="shared" si="46"/>
        <v xml:space="preserve"> </v>
      </c>
      <c r="F728" s="6"/>
      <c r="G728" s="6" t="str">
        <f t="shared" si="47"/>
        <v xml:space="preserve"> </v>
      </c>
      <c r="H728" s="6"/>
      <c r="I728" s="6"/>
      <c r="J728" s="6" t="str">
        <f t="shared" si="44"/>
        <v xml:space="preserve"> </v>
      </c>
      <c r="K728" s="6"/>
      <c r="L728" s="6" t="str">
        <f t="shared" si="45"/>
        <v xml:space="preserve"> </v>
      </c>
      <c r="M728" s="6"/>
    </row>
    <row r="729" spans="1:13" ht="38.25" x14ac:dyDescent="0.2">
      <c r="A729" s="5" t="s">
        <v>960</v>
      </c>
      <c r="B729" s="5" t="s">
        <v>23</v>
      </c>
      <c r="C729" s="6"/>
      <c r="D729" s="6"/>
      <c r="E729" s="6" t="str">
        <f t="shared" si="46"/>
        <v xml:space="preserve"> </v>
      </c>
      <c r="F729" s="6">
        <v>3961.4887399999998</v>
      </c>
      <c r="G729" s="6" t="str">
        <f t="shared" si="47"/>
        <v/>
      </c>
      <c r="H729" s="6"/>
      <c r="I729" s="6"/>
      <c r="J729" s="6" t="str">
        <f t="shared" si="44"/>
        <v xml:space="preserve"> </v>
      </c>
      <c r="K729" s="6">
        <v>3961.4887399999998</v>
      </c>
      <c r="L729" s="6" t="str">
        <f t="shared" si="45"/>
        <v/>
      </c>
      <c r="M729" s="6"/>
    </row>
    <row r="730" spans="1:13" ht="38.25" x14ac:dyDescent="0.2">
      <c r="A730" s="5" t="s">
        <v>960</v>
      </c>
      <c r="B730" s="5" t="s">
        <v>1191</v>
      </c>
      <c r="C730" s="6">
        <v>7296.6376</v>
      </c>
      <c r="D730" s="6">
        <v>4607.7367999999997</v>
      </c>
      <c r="E730" s="6">
        <f t="shared" si="46"/>
        <v>63.148768687648669</v>
      </c>
      <c r="F730" s="6"/>
      <c r="G730" s="6" t="str">
        <f t="shared" si="47"/>
        <v xml:space="preserve"> </v>
      </c>
      <c r="H730" s="6">
        <v>7296.6376</v>
      </c>
      <c r="I730" s="6">
        <v>4607.7367999999997</v>
      </c>
      <c r="J730" s="6">
        <f t="shared" si="44"/>
        <v>63.148768687648669</v>
      </c>
      <c r="K730" s="6"/>
      <c r="L730" s="6" t="str">
        <f t="shared" si="45"/>
        <v xml:space="preserve"> </v>
      </c>
      <c r="M730" s="6">
        <v>483.97321999999986</v>
      </c>
    </row>
    <row r="731" spans="1:13" ht="38.25" x14ac:dyDescent="0.2">
      <c r="A731" s="5" t="s">
        <v>1081</v>
      </c>
      <c r="B731" s="5" t="s">
        <v>49</v>
      </c>
      <c r="C731" s="6"/>
      <c r="D731" s="6"/>
      <c r="E731" s="6" t="str">
        <f t="shared" si="46"/>
        <v xml:space="preserve"> </v>
      </c>
      <c r="F731" s="6">
        <v>2221.20568</v>
      </c>
      <c r="G731" s="6" t="str">
        <f t="shared" si="47"/>
        <v/>
      </c>
      <c r="H731" s="6"/>
      <c r="I731" s="6"/>
      <c r="J731" s="6" t="str">
        <f t="shared" si="44"/>
        <v xml:space="preserve"> </v>
      </c>
      <c r="K731" s="6">
        <v>2221.20568</v>
      </c>
      <c r="L731" s="6" t="str">
        <f t="shared" si="45"/>
        <v/>
      </c>
      <c r="M731" s="6"/>
    </row>
    <row r="732" spans="1:13" ht="38.25" x14ac:dyDescent="0.2">
      <c r="A732" s="5" t="s">
        <v>1081</v>
      </c>
      <c r="B732" s="5" t="s">
        <v>1545</v>
      </c>
      <c r="C732" s="6">
        <v>3988.2401199999999</v>
      </c>
      <c r="D732" s="6">
        <v>2763.27646</v>
      </c>
      <c r="E732" s="6">
        <f t="shared" si="46"/>
        <v>69.285609112221664</v>
      </c>
      <c r="F732" s="6"/>
      <c r="G732" s="6" t="str">
        <f t="shared" si="47"/>
        <v xml:space="preserve"> </v>
      </c>
      <c r="H732" s="6">
        <v>3988.2401199999999</v>
      </c>
      <c r="I732" s="6">
        <v>2763.27646</v>
      </c>
      <c r="J732" s="6">
        <f t="shared" si="44"/>
        <v>69.285609112221664</v>
      </c>
      <c r="K732" s="6"/>
      <c r="L732" s="6" t="str">
        <f t="shared" si="45"/>
        <v xml:space="preserve"> </v>
      </c>
      <c r="M732" s="6">
        <v>195.79295000000002</v>
      </c>
    </row>
    <row r="733" spans="1:13" ht="51" x14ac:dyDescent="0.2">
      <c r="A733" s="5" t="s">
        <v>984</v>
      </c>
      <c r="B733" s="5" t="s">
        <v>1186</v>
      </c>
      <c r="C733" s="6"/>
      <c r="D733" s="6">
        <v>27449.1</v>
      </c>
      <c r="E733" s="6" t="str">
        <f t="shared" si="46"/>
        <v xml:space="preserve"> </v>
      </c>
      <c r="F733" s="6">
        <v>49693.23143</v>
      </c>
      <c r="G733" s="6">
        <f t="shared" si="47"/>
        <v>55.237100124321692</v>
      </c>
      <c r="H733" s="6"/>
      <c r="I733" s="6">
        <v>27449.1</v>
      </c>
      <c r="J733" s="6" t="str">
        <f t="shared" si="44"/>
        <v xml:space="preserve"> </v>
      </c>
      <c r="K733" s="6">
        <v>49693.23143</v>
      </c>
      <c r="L733" s="6">
        <f t="shared" si="45"/>
        <v>55.237100124321692</v>
      </c>
      <c r="M733" s="6">
        <v>1097.0548600000002</v>
      </c>
    </row>
    <row r="734" spans="1:13" ht="51" x14ac:dyDescent="0.2">
      <c r="A734" s="5" t="s">
        <v>1320</v>
      </c>
      <c r="B734" s="5" t="s">
        <v>1207</v>
      </c>
      <c r="C734" s="6"/>
      <c r="D734" s="6">
        <v>27449.1</v>
      </c>
      <c r="E734" s="6" t="str">
        <f t="shared" si="46"/>
        <v xml:space="preserve"> </v>
      </c>
      <c r="F734" s="6">
        <v>49693.23143</v>
      </c>
      <c r="G734" s="6">
        <f t="shared" si="47"/>
        <v>55.237100124321692</v>
      </c>
      <c r="H734" s="6"/>
      <c r="I734" s="6">
        <v>27449.1</v>
      </c>
      <c r="J734" s="6" t="str">
        <f t="shared" si="44"/>
        <v xml:space="preserve"> </v>
      </c>
      <c r="K734" s="6">
        <v>49693.23143</v>
      </c>
      <c r="L734" s="6">
        <f t="shared" si="45"/>
        <v>55.237100124321692</v>
      </c>
      <c r="M734" s="6">
        <v>1097.0548600000002</v>
      </c>
    </row>
    <row r="735" spans="1:13" ht="25.5" x14ac:dyDescent="0.2">
      <c r="A735" s="5" t="s">
        <v>1341</v>
      </c>
      <c r="B735" s="5" t="s">
        <v>1556</v>
      </c>
      <c r="C735" s="6">
        <v>69026.3</v>
      </c>
      <c r="D735" s="6">
        <v>61849.797380000004</v>
      </c>
      <c r="E735" s="6">
        <f t="shared" si="46"/>
        <v>89.603234390370048</v>
      </c>
      <c r="F735" s="6">
        <v>57567.871429999999</v>
      </c>
      <c r="G735" s="6">
        <f t="shared" si="47"/>
        <v>107.43804807027935</v>
      </c>
      <c r="H735" s="6">
        <v>69026.3</v>
      </c>
      <c r="I735" s="6">
        <v>61849.797380000004</v>
      </c>
      <c r="J735" s="6">
        <f t="shared" si="44"/>
        <v>89.603234390370048</v>
      </c>
      <c r="K735" s="6">
        <v>57567.871429999999</v>
      </c>
      <c r="L735" s="6">
        <f t="shared" si="45"/>
        <v>107.43804807027935</v>
      </c>
      <c r="M735" s="6">
        <v>2006.0360700000019</v>
      </c>
    </row>
    <row r="736" spans="1:13" ht="38.25" x14ac:dyDescent="0.2">
      <c r="A736" s="5" t="s">
        <v>1656</v>
      </c>
      <c r="B736" s="5" t="s">
        <v>436</v>
      </c>
      <c r="C736" s="6">
        <v>69026.3</v>
      </c>
      <c r="D736" s="6">
        <v>61849.797380000004</v>
      </c>
      <c r="E736" s="6">
        <f t="shared" si="46"/>
        <v>89.603234390370048</v>
      </c>
      <c r="F736" s="6">
        <v>57567.871429999999</v>
      </c>
      <c r="G736" s="6">
        <f t="shared" si="47"/>
        <v>107.43804807027935</v>
      </c>
      <c r="H736" s="6">
        <v>69026.3</v>
      </c>
      <c r="I736" s="6">
        <v>61849.797380000004</v>
      </c>
      <c r="J736" s="6">
        <f t="shared" si="44"/>
        <v>89.603234390370048</v>
      </c>
      <c r="K736" s="6">
        <v>57567.871429999999</v>
      </c>
      <c r="L736" s="6">
        <f t="shared" si="45"/>
        <v>107.43804807027935</v>
      </c>
      <c r="M736" s="6">
        <v>2006.0360700000019</v>
      </c>
    </row>
    <row r="737" spans="1:13" ht="38.25" x14ac:dyDescent="0.2">
      <c r="A737" s="5" t="s">
        <v>54</v>
      </c>
      <c r="B737" s="5" t="s">
        <v>940</v>
      </c>
      <c r="C737" s="6">
        <v>492601.59999999998</v>
      </c>
      <c r="D737" s="6">
        <v>260419.12904999999</v>
      </c>
      <c r="E737" s="6">
        <f t="shared" si="46"/>
        <v>52.86607454177981</v>
      </c>
      <c r="F737" s="6"/>
      <c r="G737" s="6" t="str">
        <f t="shared" si="47"/>
        <v xml:space="preserve"> </v>
      </c>
      <c r="H737" s="6">
        <v>492601.59999999998</v>
      </c>
      <c r="I737" s="6">
        <v>260419.12904999999</v>
      </c>
      <c r="J737" s="6">
        <f t="shared" si="44"/>
        <v>52.86607454177981</v>
      </c>
      <c r="K737" s="6"/>
      <c r="L737" s="6" t="str">
        <f t="shared" si="45"/>
        <v xml:space="preserve"> </v>
      </c>
      <c r="M737" s="6">
        <v>117368.52904999998</v>
      </c>
    </row>
    <row r="738" spans="1:13" ht="76.5" x14ac:dyDescent="0.2">
      <c r="A738" s="5" t="s">
        <v>54</v>
      </c>
      <c r="B738" s="5" t="s">
        <v>394</v>
      </c>
      <c r="C738" s="6"/>
      <c r="D738" s="6"/>
      <c r="E738" s="6" t="str">
        <f t="shared" si="46"/>
        <v xml:space="preserve"> </v>
      </c>
      <c r="F738" s="6">
        <v>269742.05012999999</v>
      </c>
      <c r="G738" s="6" t="str">
        <f t="shared" si="47"/>
        <v/>
      </c>
      <c r="H738" s="6"/>
      <c r="I738" s="6"/>
      <c r="J738" s="6" t="str">
        <f t="shared" si="44"/>
        <v xml:space="preserve"> </v>
      </c>
      <c r="K738" s="6">
        <v>269742.05012999999</v>
      </c>
      <c r="L738" s="6" t="str">
        <f t="shared" si="45"/>
        <v/>
      </c>
      <c r="M738" s="6"/>
    </row>
    <row r="739" spans="1:13" ht="51" x14ac:dyDescent="0.2">
      <c r="A739" s="5" t="s">
        <v>565</v>
      </c>
      <c r="B739" s="5" t="s">
        <v>1414</v>
      </c>
      <c r="C739" s="6"/>
      <c r="D739" s="6"/>
      <c r="E739" s="6" t="str">
        <f t="shared" si="46"/>
        <v xml:space="preserve"> </v>
      </c>
      <c r="F739" s="6">
        <v>43921.279999999999</v>
      </c>
      <c r="G739" s="6" t="str">
        <f t="shared" si="47"/>
        <v/>
      </c>
      <c r="H739" s="6"/>
      <c r="I739" s="6"/>
      <c r="J739" s="6" t="str">
        <f t="shared" si="44"/>
        <v xml:space="preserve"> </v>
      </c>
      <c r="K739" s="6">
        <v>43921.279999999999</v>
      </c>
      <c r="L739" s="6" t="str">
        <f t="shared" si="45"/>
        <v/>
      </c>
      <c r="M739" s="6"/>
    </row>
    <row r="740" spans="1:13" ht="51" x14ac:dyDescent="0.2">
      <c r="A740" s="5" t="s">
        <v>942</v>
      </c>
      <c r="B740" s="5" t="s">
        <v>1019</v>
      </c>
      <c r="C740" s="6"/>
      <c r="D740" s="6"/>
      <c r="E740" s="6" t="str">
        <f t="shared" si="46"/>
        <v xml:space="preserve"> </v>
      </c>
      <c r="F740" s="6">
        <v>43921.279999999999</v>
      </c>
      <c r="G740" s="6" t="str">
        <f t="shared" si="47"/>
        <v/>
      </c>
      <c r="H740" s="6"/>
      <c r="I740" s="6"/>
      <c r="J740" s="6" t="str">
        <f t="shared" si="44"/>
        <v xml:space="preserve"> </v>
      </c>
      <c r="K740" s="6">
        <v>43921.279999999999</v>
      </c>
      <c r="L740" s="6" t="str">
        <f t="shared" si="45"/>
        <v/>
      </c>
      <c r="M740" s="6"/>
    </row>
    <row r="741" spans="1:13" ht="38.25" x14ac:dyDescent="0.2">
      <c r="A741" s="5" t="s">
        <v>1432</v>
      </c>
      <c r="B741" s="5" t="s">
        <v>1287</v>
      </c>
      <c r="C741" s="6">
        <v>114642.5</v>
      </c>
      <c r="D741" s="6">
        <v>33642.5</v>
      </c>
      <c r="E741" s="6">
        <f t="shared" si="46"/>
        <v>29.345574285278147</v>
      </c>
      <c r="F741" s="6">
        <v>40000</v>
      </c>
      <c r="G741" s="6">
        <f t="shared" si="47"/>
        <v>84.106250000000003</v>
      </c>
      <c r="H741" s="6">
        <v>114642.5</v>
      </c>
      <c r="I741" s="6">
        <v>33642.5</v>
      </c>
      <c r="J741" s="6">
        <f t="shared" si="44"/>
        <v>29.345574285278147</v>
      </c>
      <c r="K741" s="6">
        <v>40000</v>
      </c>
      <c r="L741" s="6">
        <f t="shared" si="45"/>
        <v>84.106250000000003</v>
      </c>
      <c r="M741" s="6"/>
    </row>
    <row r="742" spans="1:13" ht="38.25" x14ac:dyDescent="0.2">
      <c r="A742" s="5" t="s">
        <v>13</v>
      </c>
      <c r="B742" s="5" t="s">
        <v>1276</v>
      </c>
      <c r="C742" s="6">
        <v>114642.5</v>
      </c>
      <c r="D742" s="6">
        <v>33642.5</v>
      </c>
      <c r="E742" s="6">
        <f t="shared" si="46"/>
        <v>29.345574285278147</v>
      </c>
      <c r="F742" s="6">
        <v>40000</v>
      </c>
      <c r="G742" s="6">
        <f t="shared" si="47"/>
        <v>84.106250000000003</v>
      </c>
      <c r="H742" s="6">
        <v>114642.5</v>
      </c>
      <c r="I742" s="6">
        <v>33642.5</v>
      </c>
      <c r="J742" s="6">
        <f t="shared" si="44"/>
        <v>29.345574285278147</v>
      </c>
      <c r="K742" s="6">
        <v>40000</v>
      </c>
      <c r="L742" s="6">
        <f t="shared" si="45"/>
        <v>84.106250000000003</v>
      </c>
      <c r="M742" s="6"/>
    </row>
    <row r="743" spans="1:13" ht="38.25" x14ac:dyDescent="0.2">
      <c r="A743" s="5" t="s">
        <v>642</v>
      </c>
      <c r="B743" s="5" t="s">
        <v>530</v>
      </c>
      <c r="C743" s="6"/>
      <c r="D743" s="6"/>
      <c r="E743" s="6" t="str">
        <f t="shared" si="46"/>
        <v xml:space="preserve"> </v>
      </c>
      <c r="F743" s="6">
        <v>3441.7</v>
      </c>
      <c r="G743" s="6" t="str">
        <f t="shared" si="47"/>
        <v/>
      </c>
      <c r="H743" s="6"/>
      <c r="I743" s="6"/>
      <c r="J743" s="6" t="str">
        <f t="shared" si="44"/>
        <v xml:space="preserve"> </v>
      </c>
      <c r="K743" s="6">
        <v>3441.7</v>
      </c>
      <c r="L743" s="6" t="str">
        <f t="shared" si="45"/>
        <v/>
      </c>
      <c r="M743" s="6"/>
    </row>
    <row r="744" spans="1:13" ht="51" x14ac:dyDescent="0.2">
      <c r="A744" s="5" t="s">
        <v>1666</v>
      </c>
      <c r="B744" s="5" t="s">
        <v>630</v>
      </c>
      <c r="C744" s="6"/>
      <c r="D744" s="6"/>
      <c r="E744" s="6" t="str">
        <f t="shared" si="46"/>
        <v xml:space="preserve"> </v>
      </c>
      <c r="F744" s="6">
        <v>3441.7</v>
      </c>
      <c r="G744" s="6" t="str">
        <f t="shared" si="47"/>
        <v/>
      </c>
      <c r="H744" s="6"/>
      <c r="I744" s="6"/>
      <c r="J744" s="6" t="str">
        <f t="shared" si="44"/>
        <v xml:space="preserve"> </v>
      </c>
      <c r="K744" s="6">
        <v>3441.7</v>
      </c>
      <c r="L744" s="6" t="str">
        <f t="shared" si="45"/>
        <v/>
      </c>
      <c r="M744" s="6"/>
    </row>
    <row r="745" spans="1:13" ht="38.25" x14ac:dyDescent="0.2">
      <c r="A745" s="5" t="s">
        <v>1635</v>
      </c>
      <c r="B745" s="5" t="s">
        <v>214</v>
      </c>
      <c r="C745" s="6">
        <v>55.313000000000002</v>
      </c>
      <c r="D745" s="6">
        <v>93.412999999999997</v>
      </c>
      <c r="E745" s="6">
        <f t="shared" si="46"/>
        <v>168.88073328150705</v>
      </c>
      <c r="F745" s="6">
        <v>40.770000000000003</v>
      </c>
      <c r="G745" s="6" t="str">
        <f t="shared" si="47"/>
        <v>свыше 200</v>
      </c>
      <c r="H745" s="6">
        <v>55.313000000000002</v>
      </c>
      <c r="I745" s="6">
        <v>93.412999999999997</v>
      </c>
      <c r="J745" s="6">
        <f t="shared" si="44"/>
        <v>168.88073328150705</v>
      </c>
      <c r="K745" s="6">
        <v>40.770000000000003</v>
      </c>
      <c r="L745" s="6" t="str">
        <f t="shared" si="45"/>
        <v>свыше 200</v>
      </c>
      <c r="M745" s="6"/>
    </row>
    <row r="746" spans="1:13" ht="102" x14ac:dyDescent="0.2">
      <c r="A746" s="5" t="s">
        <v>955</v>
      </c>
      <c r="B746" s="5" t="s">
        <v>1377</v>
      </c>
      <c r="C746" s="6"/>
      <c r="D746" s="6"/>
      <c r="E746" s="6" t="str">
        <f t="shared" si="46"/>
        <v xml:space="preserve"> </v>
      </c>
      <c r="F746" s="6">
        <v>2022.4690900000001</v>
      </c>
      <c r="G746" s="6" t="str">
        <f t="shared" si="47"/>
        <v/>
      </c>
      <c r="H746" s="6"/>
      <c r="I746" s="6"/>
      <c r="J746" s="6" t="str">
        <f t="shared" si="44"/>
        <v xml:space="preserve"> </v>
      </c>
      <c r="K746" s="6">
        <v>2022.4690900000001</v>
      </c>
      <c r="L746" s="6" t="str">
        <f t="shared" si="45"/>
        <v/>
      </c>
      <c r="M746" s="6"/>
    </row>
    <row r="747" spans="1:13" ht="127.5" x14ac:dyDescent="0.2">
      <c r="A747" s="5" t="s">
        <v>955</v>
      </c>
      <c r="B747" s="5" t="s">
        <v>184</v>
      </c>
      <c r="C747" s="6">
        <v>2966.7</v>
      </c>
      <c r="D747" s="6">
        <v>1977.8</v>
      </c>
      <c r="E747" s="6">
        <f t="shared" si="46"/>
        <v>66.666666666666671</v>
      </c>
      <c r="F747" s="6"/>
      <c r="G747" s="6" t="str">
        <f t="shared" si="47"/>
        <v xml:space="preserve"> </v>
      </c>
      <c r="H747" s="6">
        <v>2966.7</v>
      </c>
      <c r="I747" s="6">
        <v>1977.8</v>
      </c>
      <c r="J747" s="6">
        <f t="shared" si="44"/>
        <v>66.666666666666671</v>
      </c>
      <c r="K747" s="6"/>
      <c r="L747" s="6" t="str">
        <f t="shared" si="45"/>
        <v xml:space="preserve"> </v>
      </c>
      <c r="M747" s="6">
        <v>247.22499999999991</v>
      </c>
    </row>
    <row r="748" spans="1:13" ht="114.75" x14ac:dyDescent="0.2">
      <c r="A748" s="5" t="s">
        <v>247</v>
      </c>
      <c r="B748" s="5" t="s">
        <v>1578</v>
      </c>
      <c r="C748" s="6"/>
      <c r="D748" s="6"/>
      <c r="E748" s="6" t="str">
        <f t="shared" si="46"/>
        <v xml:space="preserve"> </v>
      </c>
      <c r="F748" s="6">
        <v>2022.4690900000001</v>
      </c>
      <c r="G748" s="6" t="str">
        <f t="shared" si="47"/>
        <v/>
      </c>
      <c r="H748" s="6"/>
      <c r="I748" s="6"/>
      <c r="J748" s="6" t="str">
        <f t="shared" si="44"/>
        <v xml:space="preserve"> </v>
      </c>
      <c r="K748" s="6">
        <v>2022.4690900000001</v>
      </c>
      <c r="L748" s="6" t="str">
        <f t="shared" si="45"/>
        <v/>
      </c>
      <c r="M748" s="6"/>
    </row>
    <row r="749" spans="1:13" ht="140.25" x14ac:dyDescent="0.2">
      <c r="A749" s="5" t="s">
        <v>247</v>
      </c>
      <c r="B749" s="5" t="s">
        <v>437</v>
      </c>
      <c r="C749" s="6">
        <v>2966.7</v>
      </c>
      <c r="D749" s="6">
        <v>1977.8</v>
      </c>
      <c r="E749" s="6">
        <f t="shared" si="46"/>
        <v>66.666666666666671</v>
      </c>
      <c r="F749" s="6"/>
      <c r="G749" s="6" t="str">
        <f t="shared" si="47"/>
        <v xml:space="preserve"> </v>
      </c>
      <c r="H749" s="6">
        <v>2966.7</v>
      </c>
      <c r="I749" s="6">
        <v>1977.8</v>
      </c>
      <c r="J749" s="6">
        <f t="shared" si="44"/>
        <v>66.666666666666671</v>
      </c>
      <c r="K749" s="6"/>
      <c r="L749" s="6" t="str">
        <f t="shared" si="45"/>
        <v xml:space="preserve"> </v>
      </c>
      <c r="M749" s="6">
        <v>247.22499999999991</v>
      </c>
    </row>
    <row r="750" spans="1:13" ht="25.5" x14ac:dyDescent="0.2">
      <c r="A750" s="5" t="s">
        <v>36</v>
      </c>
      <c r="B750" s="5" t="s">
        <v>46</v>
      </c>
      <c r="C750" s="6"/>
      <c r="D750" s="6"/>
      <c r="E750" s="6" t="str">
        <f t="shared" si="46"/>
        <v xml:space="preserve"> </v>
      </c>
      <c r="F750" s="6">
        <v>18369</v>
      </c>
      <c r="G750" s="6" t="str">
        <f t="shared" si="47"/>
        <v/>
      </c>
      <c r="H750" s="6"/>
      <c r="I750" s="6"/>
      <c r="J750" s="6" t="str">
        <f t="shared" si="44"/>
        <v xml:space="preserve"> </v>
      </c>
      <c r="K750" s="6">
        <v>18369</v>
      </c>
      <c r="L750" s="6" t="str">
        <f t="shared" si="45"/>
        <v/>
      </c>
      <c r="M750" s="6"/>
    </row>
    <row r="751" spans="1:13" ht="25.5" x14ac:dyDescent="0.2">
      <c r="A751" s="5" t="s">
        <v>1123</v>
      </c>
      <c r="B751" s="5" t="s">
        <v>1421</v>
      </c>
      <c r="C751" s="6"/>
      <c r="D751" s="6"/>
      <c r="E751" s="6" t="str">
        <f t="shared" si="46"/>
        <v xml:space="preserve"> </v>
      </c>
      <c r="F751" s="6">
        <v>18369</v>
      </c>
      <c r="G751" s="6" t="str">
        <f t="shared" si="47"/>
        <v/>
      </c>
      <c r="H751" s="6"/>
      <c r="I751" s="6"/>
      <c r="J751" s="6" t="str">
        <f t="shared" si="44"/>
        <v xml:space="preserve"> </v>
      </c>
      <c r="K751" s="6">
        <v>18369</v>
      </c>
      <c r="L751" s="6" t="str">
        <f t="shared" si="45"/>
        <v/>
      </c>
      <c r="M751" s="6"/>
    </row>
    <row r="752" spans="1:13" ht="38.25" x14ac:dyDescent="0.2">
      <c r="A752" s="5" t="s">
        <v>933</v>
      </c>
      <c r="B752" s="5" t="s">
        <v>556</v>
      </c>
      <c r="C752" s="6"/>
      <c r="D752" s="6"/>
      <c r="E752" s="6" t="str">
        <f t="shared" si="46"/>
        <v xml:space="preserve"> </v>
      </c>
      <c r="F752" s="6">
        <v>5096.7189200000003</v>
      </c>
      <c r="G752" s="6" t="str">
        <f t="shared" si="47"/>
        <v/>
      </c>
      <c r="H752" s="6"/>
      <c r="I752" s="6"/>
      <c r="J752" s="6" t="str">
        <f t="shared" si="44"/>
        <v xml:space="preserve"> </v>
      </c>
      <c r="K752" s="6">
        <v>5096.7189200000003</v>
      </c>
      <c r="L752" s="6" t="str">
        <f t="shared" si="45"/>
        <v/>
      </c>
      <c r="M752" s="6"/>
    </row>
    <row r="753" spans="1:13" ht="38.25" x14ac:dyDescent="0.2">
      <c r="A753" s="5" t="s">
        <v>234</v>
      </c>
      <c r="B753" s="5" t="s">
        <v>982</v>
      </c>
      <c r="C753" s="6"/>
      <c r="D753" s="6"/>
      <c r="E753" s="6" t="str">
        <f t="shared" si="46"/>
        <v xml:space="preserve"> </v>
      </c>
      <c r="F753" s="6">
        <v>5096.7189200000003</v>
      </c>
      <c r="G753" s="6" t="str">
        <f t="shared" si="47"/>
        <v/>
      </c>
      <c r="H753" s="6"/>
      <c r="I753" s="6"/>
      <c r="J753" s="6" t="str">
        <f t="shared" si="44"/>
        <v xml:space="preserve"> </v>
      </c>
      <c r="K753" s="6">
        <v>5096.7189200000003</v>
      </c>
      <c r="L753" s="6" t="str">
        <f t="shared" si="45"/>
        <v/>
      </c>
      <c r="M753" s="6"/>
    </row>
    <row r="754" spans="1:13" ht="51" x14ac:dyDescent="0.2">
      <c r="A754" s="5" t="s">
        <v>900</v>
      </c>
      <c r="B754" s="5" t="s">
        <v>1118</v>
      </c>
      <c r="C754" s="6"/>
      <c r="D754" s="6"/>
      <c r="E754" s="6" t="str">
        <f t="shared" si="46"/>
        <v xml:space="preserve"> </v>
      </c>
      <c r="F754" s="6"/>
      <c r="G754" s="6" t="str">
        <f t="shared" si="47"/>
        <v xml:space="preserve"> </v>
      </c>
      <c r="H754" s="6"/>
      <c r="I754" s="6"/>
      <c r="J754" s="6" t="str">
        <f t="shared" si="44"/>
        <v xml:space="preserve"> </v>
      </c>
      <c r="K754" s="6"/>
      <c r="L754" s="6" t="str">
        <f t="shared" si="45"/>
        <v xml:space="preserve"> </v>
      </c>
      <c r="M754" s="6"/>
    </row>
    <row r="755" spans="1:13" ht="38.25" x14ac:dyDescent="0.2">
      <c r="A755" s="5" t="s">
        <v>900</v>
      </c>
      <c r="B755" s="5" t="s">
        <v>1346</v>
      </c>
      <c r="C755" s="6">
        <v>43171.6</v>
      </c>
      <c r="D755" s="6">
        <v>43171.6</v>
      </c>
      <c r="E755" s="6">
        <f t="shared" si="46"/>
        <v>100</v>
      </c>
      <c r="F755" s="6"/>
      <c r="G755" s="6" t="str">
        <f t="shared" si="47"/>
        <v xml:space="preserve"> </v>
      </c>
      <c r="H755" s="6">
        <v>43171.6</v>
      </c>
      <c r="I755" s="6">
        <v>43171.6</v>
      </c>
      <c r="J755" s="6">
        <f t="shared" si="44"/>
        <v>100</v>
      </c>
      <c r="K755" s="6"/>
      <c r="L755" s="6" t="str">
        <f t="shared" si="45"/>
        <v xml:space="preserve"> </v>
      </c>
      <c r="M755" s="6"/>
    </row>
    <row r="756" spans="1:13" ht="51" x14ac:dyDescent="0.2">
      <c r="A756" s="5" t="s">
        <v>198</v>
      </c>
      <c r="B756" s="5" t="s">
        <v>629</v>
      </c>
      <c r="C756" s="6"/>
      <c r="D756" s="6"/>
      <c r="E756" s="6" t="str">
        <f t="shared" si="46"/>
        <v xml:space="preserve"> </v>
      </c>
      <c r="F756" s="6"/>
      <c r="G756" s="6" t="str">
        <f t="shared" si="47"/>
        <v xml:space="preserve"> </v>
      </c>
      <c r="H756" s="6"/>
      <c r="I756" s="6"/>
      <c r="J756" s="6" t="str">
        <f t="shared" si="44"/>
        <v xml:space="preserve"> </v>
      </c>
      <c r="K756" s="6"/>
      <c r="L756" s="6" t="str">
        <f t="shared" si="45"/>
        <v xml:space="preserve"> </v>
      </c>
      <c r="M756" s="6"/>
    </row>
    <row r="757" spans="1:13" ht="51" x14ac:dyDescent="0.2">
      <c r="A757" s="5" t="s">
        <v>198</v>
      </c>
      <c r="B757" s="5" t="s">
        <v>889</v>
      </c>
      <c r="C757" s="6">
        <v>43171.6</v>
      </c>
      <c r="D757" s="6">
        <v>43171.6</v>
      </c>
      <c r="E757" s="6">
        <f t="shared" si="46"/>
        <v>100</v>
      </c>
      <c r="F757" s="6"/>
      <c r="G757" s="6" t="str">
        <f t="shared" si="47"/>
        <v xml:space="preserve"> </v>
      </c>
      <c r="H757" s="6">
        <v>43171.6</v>
      </c>
      <c r="I757" s="6">
        <v>43171.6</v>
      </c>
      <c r="J757" s="6">
        <f t="shared" si="44"/>
        <v>100</v>
      </c>
      <c r="K757" s="6"/>
      <c r="L757" s="6" t="str">
        <f t="shared" si="45"/>
        <v xml:space="preserve"> </v>
      </c>
      <c r="M757" s="6"/>
    </row>
    <row r="758" spans="1:13" ht="38.25" x14ac:dyDescent="0.2">
      <c r="A758" s="5" t="s">
        <v>874</v>
      </c>
      <c r="B758" s="5" t="s">
        <v>1429</v>
      </c>
      <c r="C758" s="6">
        <v>116164.4</v>
      </c>
      <c r="D758" s="6">
        <v>28067.955890000001</v>
      </c>
      <c r="E758" s="6">
        <f t="shared" si="46"/>
        <v>24.162269929513691</v>
      </c>
      <c r="F758" s="6"/>
      <c r="G758" s="6" t="str">
        <f t="shared" si="47"/>
        <v xml:space="preserve"> </v>
      </c>
      <c r="H758" s="6">
        <v>116164.4</v>
      </c>
      <c r="I758" s="6">
        <v>28067.955890000001</v>
      </c>
      <c r="J758" s="6">
        <f t="shared" si="44"/>
        <v>24.162269929513691</v>
      </c>
      <c r="K758" s="6"/>
      <c r="L758" s="6" t="str">
        <f t="shared" si="45"/>
        <v xml:space="preserve"> </v>
      </c>
      <c r="M758" s="6">
        <v>28067.955890000001</v>
      </c>
    </row>
    <row r="759" spans="1:13" ht="51" x14ac:dyDescent="0.2">
      <c r="A759" s="5" t="s">
        <v>179</v>
      </c>
      <c r="B759" s="5" t="s">
        <v>1371</v>
      </c>
      <c r="C759" s="6">
        <v>116164.4</v>
      </c>
      <c r="D759" s="6">
        <v>28067.955890000001</v>
      </c>
      <c r="E759" s="6">
        <f t="shared" si="46"/>
        <v>24.162269929513691</v>
      </c>
      <c r="F759" s="6"/>
      <c r="G759" s="6" t="str">
        <f t="shared" si="47"/>
        <v xml:space="preserve"> </v>
      </c>
      <c r="H759" s="6">
        <v>116164.4</v>
      </c>
      <c r="I759" s="6">
        <v>28067.955890000001</v>
      </c>
      <c r="J759" s="6">
        <f t="shared" si="44"/>
        <v>24.162269929513691</v>
      </c>
      <c r="K759" s="6"/>
      <c r="L759" s="6" t="str">
        <f t="shared" si="45"/>
        <v xml:space="preserve"> </v>
      </c>
      <c r="M759" s="6">
        <v>28067.955890000001</v>
      </c>
    </row>
    <row r="760" spans="1:13" ht="25.5" x14ac:dyDescent="0.2">
      <c r="A760" s="5" t="s">
        <v>1217</v>
      </c>
      <c r="B760" s="5" t="s">
        <v>1551</v>
      </c>
      <c r="C760" s="6"/>
      <c r="D760" s="6">
        <v>300000</v>
      </c>
      <c r="E760" s="6" t="str">
        <f t="shared" si="46"/>
        <v xml:space="preserve"> </v>
      </c>
      <c r="F760" s="6"/>
      <c r="G760" s="6" t="str">
        <f t="shared" si="47"/>
        <v xml:space="preserve"> </v>
      </c>
      <c r="H760" s="6"/>
      <c r="I760" s="6">
        <v>300000</v>
      </c>
      <c r="J760" s="6" t="str">
        <f t="shared" si="44"/>
        <v xml:space="preserve"> </v>
      </c>
      <c r="K760" s="6"/>
      <c r="L760" s="6" t="str">
        <f t="shared" si="45"/>
        <v xml:space="preserve"> </v>
      </c>
      <c r="M760" s="6">
        <v>300000</v>
      </c>
    </row>
    <row r="761" spans="1:13" ht="25.5" x14ac:dyDescent="0.2">
      <c r="A761" s="5" t="s">
        <v>551</v>
      </c>
      <c r="B761" s="5" t="s">
        <v>5</v>
      </c>
      <c r="C761" s="6"/>
      <c r="D761" s="6">
        <v>300000</v>
      </c>
      <c r="E761" s="6" t="str">
        <f t="shared" si="46"/>
        <v xml:space="preserve"> </v>
      </c>
      <c r="F761" s="6"/>
      <c r="G761" s="6" t="str">
        <f t="shared" si="47"/>
        <v xml:space="preserve"> </v>
      </c>
      <c r="H761" s="6"/>
      <c r="I761" s="6">
        <v>300000</v>
      </c>
      <c r="J761" s="6" t="str">
        <f t="shared" si="44"/>
        <v xml:space="preserve"> </v>
      </c>
      <c r="K761" s="6"/>
      <c r="L761" s="6" t="str">
        <f t="shared" si="45"/>
        <v xml:space="preserve"> </v>
      </c>
      <c r="M761" s="6">
        <v>300000</v>
      </c>
    </row>
    <row r="762" spans="1:13" ht="38.25" x14ac:dyDescent="0.2">
      <c r="A762" s="5" t="s">
        <v>280</v>
      </c>
      <c r="B762" s="5" t="s">
        <v>471</v>
      </c>
      <c r="C762" s="6">
        <v>1146000</v>
      </c>
      <c r="D762" s="6">
        <v>623586.03922999999</v>
      </c>
      <c r="E762" s="6">
        <f t="shared" si="46"/>
        <v>54.414139548865613</v>
      </c>
      <c r="F762" s="6">
        <v>858169.68131000001</v>
      </c>
      <c r="G762" s="6">
        <f t="shared" si="47"/>
        <v>72.664655115535311</v>
      </c>
      <c r="H762" s="6">
        <v>1146000</v>
      </c>
      <c r="I762" s="6">
        <v>623586.03922999999</v>
      </c>
      <c r="J762" s="6">
        <f t="shared" si="44"/>
        <v>54.414139548865613</v>
      </c>
      <c r="K762" s="6">
        <v>858169.68131000001</v>
      </c>
      <c r="L762" s="6">
        <f t="shared" si="45"/>
        <v>72.664655115535311</v>
      </c>
      <c r="M762" s="6">
        <v>82155.30792000005</v>
      </c>
    </row>
    <row r="763" spans="1:13" ht="51" x14ac:dyDescent="0.2">
      <c r="A763" s="5" t="s">
        <v>1380</v>
      </c>
      <c r="B763" s="5" t="s">
        <v>1163</v>
      </c>
      <c r="C763" s="6">
        <v>1146000</v>
      </c>
      <c r="D763" s="6">
        <v>623586.03922999999</v>
      </c>
      <c r="E763" s="6">
        <f t="shared" si="46"/>
        <v>54.414139548865613</v>
      </c>
      <c r="F763" s="6">
        <v>858169.68131000001</v>
      </c>
      <c r="G763" s="6">
        <f t="shared" si="47"/>
        <v>72.664655115535311</v>
      </c>
      <c r="H763" s="6">
        <v>1146000</v>
      </c>
      <c r="I763" s="6">
        <v>623586.03922999999</v>
      </c>
      <c r="J763" s="6">
        <f t="shared" si="44"/>
        <v>54.414139548865613</v>
      </c>
      <c r="K763" s="6">
        <v>858169.68131000001</v>
      </c>
      <c r="L763" s="6">
        <f t="shared" si="45"/>
        <v>72.664655115535311</v>
      </c>
      <c r="M763" s="6">
        <v>82155.30792000005</v>
      </c>
    </row>
    <row r="764" spans="1:13" ht="51" x14ac:dyDescent="0.2">
      <c r="A764" s="5" t="s">
        <v>1387</v>
      </c>
      <c r="B764" s="5" t="s">
        <v>1638</v>
      </c>
      <c r="C764" s="6">
        <v>100000</v>
      </c>
      <c r="D764" s="6"/>
      <c r="E764" s="6" t="str">
        <f t="shared" si="46"/>
        <v/>
      </c>
      <c r="F764" s="6"/>
      <c r="G764" s="6" t="str">
        <f t="shared" si="47"/>
        <v xml:space="preserve"> </v>
      </c>
      <c r="H764" s="6">
        <v>100000</v>
      </c>
      <c r="I764" s="6"/>
      <c r="J764" s="6" t="str">
        <f t="shared" si="44"/>
        <v/>
      </c>
      <c r="K764" s="6"/>
      <c r="L764" s="6" t="str">
        <f t="shared" si="45"/>
        <v xml:space="preserve"> </v>
      </c>
      <c r="M764" s="6"/>
    </row>
    <row r="765" spans="1:13" ht="63.75" x14ac:dyDescent="0.2">
      <c r="A765" s="5" t="s">
        <v>1705</v>
      </c>
      <c r="B765" s="5" t="s">
        <v>253</v>
      </c>
      <c r="C765" s="6">
        <v>100000</v>
      </c>
      <c r="D765" s="6"/>
      <c r="E765" s="6" t="str">
        <f t="shared" si="46"/>
        <v/>
      </c>
      <c r="F765" s="6"/>
      <c r="G765" s="6" t="str">
        <f t="shared" si="47"/>
        <v xml:space="preserve"> </v>
      </c>
      <c r="H765" s="6">
        <v>100000</v>
      </c>
      <c r="I765" s="6"/>
      <c r="J765" s="6" t="str">
        <f t="shared" si="44"/>
        <v/>
      </c>
      <c r="K765" s="6"/>
      <c r="L765" s="6" t="str">
        <f t="shared" si="45"/>
        <v xml:space="preserve"> </v>
      </c>
      <c r="M765" s="6"/>
    </row>
    <row r="766" spans="1:13" ht="51" x14ac:dyDescent="0.2">
      <c r="A766" s="5" t="s">
        <v>977</v>
      </c>
      <c r="B766" s="5" t="s">
        <v>1050</v>
      </c>
      <c r="C766" s="6"/>
      <c r="D766" s="6">
        <v>356814.52708000003</v>
      </c>
      <c r="E766" s="6" t="str">
        <f t="shared" si="46"/>
        <v xml:space="preserve"> </v>
      </c>
      <c r="F766" s="6"/>
      <c r="G766" s="6" t="str">
        <f t="shared" si="47"/>
        <v xml:space="preserve"> </v>
      </c>
      <c r="H766" s="6"/>
      <c r="I766" s="6">
        <v>356814.52708000003</v>
      </c>
      <c r="J766" s="6" t="str">
        <f t="shared" si="44"/>
        <v xml:space="preserve"> </v>
      </c>
      <c r="K766" s="6"/>
      <c r="L766" s="6" t="str">
        <f t="shared" si="45"/>
        <v xml:space="preserve"> </v>
      </c>
      <c r="M766" s="6">
        <v>140000.00000000003</v>
      </c>
    </row>
    <row r="767" spans="1:13" ht="51" x14ac:dyDescent="0.2">
      <c r="A767" s="5" t="s">
        <v>275</v>
      </c>
      <c r="B767" s="5" t="s">
        <v>1685</v>
      </c>
      <c r="C767" s="6"/>
      <c r="D767" s="6">
        <v>356814.52708000003</v>
      </c>
      <c r="E767" s="6" t="str">
        <f t="shared" si="46"/>
        <v xml:space="preserve"> </v>
      </c>
      <c r="F767" s="6"/>
      <c r="G767" s="6" t="str">
        <f t="shared" si="47"/>
        <v xml:space="preserve"> </v>
      </c>
      <c r="H767" s="6"/>
      <c r="I767" s="6">
        <v>356814.52708000003</v>
      </c>
      <c r="J767" s="6" t="str">
        <f t="shared" si="44"/>
        <v xml:space="preserve"> </v>
      </c>
      <c r="K767" s="6"/>
      <c r="L767" s="6" t="str">
        <f t="shared" si="45"/>
        <v xml:space="preserve"> </v>
      </c>
      <c r="M767" s="6">
        <v>140000.00000000003</v>
      </c>
    </row>
    <row r="768" spans="1:13" ht="38.25" x14ac:dyDescent="0.2">
      <c r="A768" s="5" t="s">
        <v>304</v>
      </c>
      <c r="B768" s="5" t="s">
        <v>1552</v>
      </c>
      <c r="C768" s="6">
        <v>13637.5</v>
      </c>
      <c r="D768" s="6">
        <v>9876.0480200000002</v>
      </c>
      <c r="E768" s="6">
        <f t="shared" si="46"/>
        <v>72.418317286892758</v>
      </c>
      <c r="F768" s="6">
        <v>14658.8745</v>
      </c>
      <c r="G768" s="6">
        <f t="shared" si="47"/>
        <v>67.372484974886717</v>
      </c>
      <c r="H768" s="6">
        <v>13637.5</v>
      </c>
      <c r="I768" s="6">
        <v>9876.0480200000002</v>
      </c>
      <c r="J768" s="6">
        <f t="shared" si="44"/>
        <v>72.418317286892758</v>
      </c>
      <c r="K768" s="6">
        <v>14658.8745</v>
      </c>
      <c r="L768" s="6">
        <f t="shared" si="45"/>
        <v>67.372484974886717</v>
      </c>
      <c r="M768" s="6">
        <v>512.1190000000006</v>
      </c>
    </row>
    <row r="769" spans="1:13" ht="38.25" x14ac:dyDescent="0.2">
      <c r="A769" s="5" t="s">
        <v>703</v>
      </c>
      <c r="B769" s="5" t="s">
        <v>1628</v>
      </c>
      <c r="C769" s="6">
        <v>13637.5</v>
      </c>
      <c r="D769" s="6">
        <v>9876.0480200000002</v>
      </c>
      <c r="E769" s="6">
        <f t="shared" si="46"/>
        <v>72.418317286892758</v>
      </c>
      <c r="F769" s="6">
        <v>14658.8745</v>
      </c>
      <c r="G769" s="6">
        <f t="shared" si="47"/>
        <v>67.372484974886717</v>
      </c>
      <c r="H769" s="6">
        <v>13637.5</v>
      </c>
      <c r="I769" s="6">
        <v>9876.0480200000002</v>
      </c>
      <c r="J769" s="6">
        <f t="shared" si="44"/>
        <v>72.418317286892758</v>
      </c>
      <c r="K769" s="6">
        <v>14658.8745</v>
      </c>
      <c r="L769" s="6">
        <f t="shared" si="45"/>
        <v>67.372484974886717</v>
      </c>
      <c r="M769" s="6">
        <v>512.1190000000006</v>
      </c>
    </row>
    <row r="770" spans="1:13" ht="25.5" x14ac:dyDescent="0.2">
      <c r="A770" s="5" t="s">
        <v>1093</v>
      </c>
      <c r="B770" s="5" t="s">
        <v>515</v>
      </c>
      <c r="C770" s="6">
        <v>1000</v>
      </c>
      <c r="D770" s="6">
        <v>1000</v>
      </c>
      <c r="E770" s="6">
        <f t="shared" si="46"/>
        <v>100</v>
      </c>
      <c r="F770" s="6">
        <v>2260</v>
      </c>
      <c r="G770" s="6">
        <f t="shared" si="47"/>
        <v>44.247787610619469</v>
      </c>
      <c r="H770" s="6">
        <v>1000</v>
      </c>
      <c r="I770" s="6">
        <v>1000</v>
      </c>
      <c r="J770" s="6">
        <f t="shared" ref="J770:J827" si="48">IF(H770=0," ",IF(I770/H770*100&gt;200,"свыше 200",IF(I770/H770&gt;0,I770/H770*100,"")))</f>
        <v>100</v>
      </c>
      <c r="K770" s="6">
        <v>2260</v>
      </c>
      <c r="L770" s="6">
        <f t="shared" ref="L770:L827" si="49">IF(K770=0," ",IF(I770/K770*100&gt;200,"свыше 200",IF(I770/K770&gt;0,I770/K770*100,"")))</f>
        <v>44.247787610619469</v>
      </c>
      <c r="M770" s="6"/>
    </row>
    <row r="771" spans="1:13" ht="25.5" x14ac:dyDescent="0.2">
      <c r="A771" s="5" t="s">
        <v>403</v>
      </c>
      <c r="B771" s="5" t="s">
        <v>151</v>
      </c>
      <c r="C771" s="6">
        <v>1000</v>
      </c>
      <c r="D771" s="6">
        <v>1000</v>
      </c>
      <c r="E771" s="6">
        <f t="shared" si="46"/>
        <v>100</v>
      </c>
      <c r="F771" s="6">
        <v>2260</v>
      </c>
      <c r="G771" s="6">
        <f t="shared" si="47"/>
        <v>44.247787610619469</v>
      </c>
      <c r="H771" s="6">
        <v>1000</v>
      </c>
      <c r="I771" s="6">
        <v>1000</v>
      </c>
      <c r="J771" s="6">
        <f t="shared" si="48"/>
        <v>100</v>
      </c>
      <c r="K771" s="6">
        <v>2260</v>
      </c>
      <c r="L771" s="6">
        <f t="shared" si="49"/>
        <v>44.247787610619469</v>
      </c>
      <c r="M771" s="6"/>
    </row>
    <row r="772" spans="1:13" ht="25.5" x14ac:dyDescent="0.2">
      <c r="A772" s="5" t="s">
        <v>189</v>
      </c>
      <c r="B772" s="5" t="s">
        <v>715</v>
      </c>
      <c r="C772" s="6">
        <v>10000</v>
      </c>
      <c r="D772" s="6">
        <v>10000</v>
      </c>
      <c r="E772" s="6">
        <f t="shared" si="46"/>
        <v>100</v>
      </c>
      <c r="F772" s="6"/>
      <c r="G772" s="6" t="str">
        <f t="shared" si="47"/>
        <v xml:space="preserve"> </v>
      </c>
      <c r="H772" s="6">
        <v>10000</v>
      </c>
      <c r="I772" s="6">
        <v>10000</v>
      </c>
      <c r="J772" s="6">
        <f t="shared" si="48"/>
        <v>100</v>
      </c>
      <c r="K772" s="6"/>
      <c r="L772" s="6" t="str">
        <f t="shared" si="49"/>
        <v xml:space="preserve"> </v>
      </c>
      <c r="M772" s="6">
        <v>726.55999999999949</v>
      </c>
    </row>
    <row r="773" spans="1:13" ht="25.5" x14ac:dyDescent="0.2">
      <c r="A773" s="5" t="s">
        <v>1271</v>
      </c>
      <c r="B773" s="5" t="s">
        <v>228</v>
      </c>
      <c r="C773" s="6">
        <v>10000</v>
      </c>
      <c r="D773" s="6">
        <v>10000</v>
      </c>
      <c r="E773" s="6">
        <f t="shared" si="46"/>
        <v>100</v>
      </c>
      <c r="F773" s="6"/>
      <c r="G773" s="6" t="str">
        <f t="shared" si="47"/>
        <v xml:space="preserve"> </v>
      </c>
      <c r="H773" s="6">
        <v>10000</v>
      </c>
      <c r="I773" s="6">
        <v>10000</v>
      </c>
      <c r="J773" s="6">
        <f t="shared" si="48"/>
        <v>100</v>
      </c>
      <c r="K773" s="6"/>
      <c r="L773" s="6" t="str">
        <f t="shared" si="49"/>
        <v xml:space="preserve"> </v>
      </c>
      <c r="M773" s="6">
        <v>726.55999999999949</v>
      </c>
    </row>
    <row r="774" spans="1:13" ht="51" x14ac:dyDescent="0.2">
      <c r="A774" s="5" t="s">
        <v>317</v>
      </c>
      <c r="B774" s="5" t="s">
        <v>449</v>
      </c>
      <c r="C774" s="6">
        <v>358.6</v>
      </c>
      <c r="D774" s="6">
        <v>358.6</v>
      </c>
      <c r="E774" s="6">
        <f t="shared" si="46"/>
        <v>100</v>
      </c>
      <c r="F774" s="6">
        <v>3014.1</v>
      </c>
      <c r="G774" s="6">
        <f t="shared" si="47"/>
        <v>11.897415480574635</v>
      </c>
      <c r="H774" s="6">
        <v>358.6</v>
      </c>
      <c r="I774" s="6">
        <v>358.6</v>
      </c>
      <c r="J774" s="6">
        <f t="shared" si="48"/>
        <v>100</v>
      </c>
      <c r="K774" s="6">
        <v>3014.1</v>
      </c>
      <c r="L774" s="6">
        <f t="shared" si="49"/>
        <v>11.897415480574635</v>
      </c>
      <c r="M774" s="6"/>
    </row>
    <row r="775" spans="1:13" ht="51" x14ac:dyDescent="0.2">
      <c r="A775" s="5" t="s">
        <v>721</v>
      </c>
      <c r="B775" s="5" t="s">
        <v>1695</v>
      </c>
      <c r="C775" s="6">
        <v>358.6</v>
      </c>
      <c r="D775" s="6">
        <v>358.6</v>
      </c>
      <c r="E775" s="6">
        <f t="shared" ref="E775:E838" si="50">IF(C775=0," ",IF(D775/C775*100&gt;200,"свыше 200",IF(D775/C775&gt;0,D775/C775*100,"")))</f>
        <v>100</v>
      </c>
      <c r="F775" s="6">
        <v>3014.1</v>
      </c>
      <c r="G775" s="6">
        <f t="shared" ref="G775:G838" si="51">IF(F775=0," ",IF(D775/F775*100&gt;200,"свыше 200",IF(D775/F775&gt;0,D775/F775*100,"")))</f>
        <v>11.897415480574635</v>
      </c>
      <c r="H775" s="6">
        <v>358.6</v>
      </c>
      <c r="I775" s="6">
        <v>358.6</v>
      </c>
      <c r="J775" s="6">
        <f t="shared" si="48"/>
        <v>100</v>
      </c>
      <c r="K775" s="6">
        <v>3014.1</v>
      </c>
      <c r="L775" s="6">
        <f t="shared" si="49"/>
        <v>11.897415480574635</v>
      </c>
      <c r="M775" s="6"/>
    </row>
    <row r="776" spans="1:13" ht="25.5" x14ac:dyDescent="0.2">
      <c r="A776" s="5" t="s">
        <v>217</v>
      </c>
      <c r="B776" s="5" t="s">
        <v>739</v>
      </c>
      <c r="C776" s="6"/>
      <c r="D776" s="6"/>
      <c r="E776" s="6" t="str">
        <f t="shared" si="50"/>
        <v xml:space="preserve"> </v>
      </c>
      <c r="F776" s="6">
        <v>37026</v>
      </c>
      <c r="G776" s="6" t="str">
        <f t="shared" si="51"/>
        <v/>
      </c>
      <c r="H776" s="6"/>
      <c r="I776" s="6"/>
      <c r="J776" s="6" t="str">
        <f t="shared" si="48"/>
        <v xml:space="preserve"> </v>
      </c>
      <c r="K776" s="6">
        <v>37026</v>
      </c>
      <c r="L776" s="6" t="str">
        <f t="shared" si="49"/>
        <v/>
      </c>
      <c r="M776" s="6"/>
    </row>
    <row r="777" spans="1:13" ht="38.25" x14ac:dyDescent="0.2">
      <c r="A777" s="5" t="s">
        <v>569</v>
      </c>
      <c r="B777" s="5" t="s">
        <v>347</v>
      </c>
      <c r="C777" s="6"/>
      <c r="D777" s="6"/>
      <c r="E777" s="6" t="str">
        <f t="shared" si="50"/>
        <v xml:space="preserve"> </v>
      </c>
      <c r="F777" s="6">
        <v>37026</v>
      </c>
      <c r="G777" s="6" t="str">
        <f t="shared" si="51"/>
        <v/>
      </c>
      <c r="H777" s="6"/>
      <c r="I777" s="6"/>
      <c r="J777" s="6" t="str">
        <f t="shared" si="48"/>
        <v xml:space="preserve"> </v>
      </c>
      <c r="K777" s="6">
        <v>37026</v>
      </c>
      <c r="L777" s="6" t="str">
        <f t="shared" si="49"/>
        <v/>
      </c>
      <c r="M777" s="6"/>
    </row>
    <row r="778" spans="1:13" ht="38.25" x14ac:dyDescent="0.2">
      <c r="A778" s="5" t="s">
        <v>747</v>
      </c>
      <c r="B778" s="5" t="s">
        <v>330</v>
      </c>
      <c r="C778" s="6"/>
      <c r="D778" s="6"/>
      <c r="E778" s="6" t="str">
        <f t="shared" si="50"/>
        <v xml:space="preserve"> </v>
      </c>
      <c r="F778" s="6"/>
      <c r="G778" s="6" t="str">
        <f t="shared" si="51"/>
        <v xml:space="preserve"> </v>
      </c>
      <c r="H778" s="6"/>
      <c r="I778" s="6"/>
      <c r="J778" s="6" t="str">
        <f t="shared" si="48"/>
        <v xml:space="preserve"> </v>
      </c>
      <c r="K778" s="6"/>
      <c r="L778" s="6" t="str">
        <f t="shared" si="49"/>
        <v xml:space="preserve"> </v>
      </c>
      <c r="M778" s="6"/>
    </row>
    <row r="779" spans="1:13" ht="38.25" x14ac:dyDescent="0.2">
      <c r="A779" s="5" t="s">
        <v>33</v>
      </c>
      <c r="B779" s="5" t="s">
        <v>1636</v>
      </c>
      <c r="C779" s="6"/>
      <c r="D779" s="6"/>
      <c r="E779" s="6" t="str">
        <f t="shared" si="50"/>
        <v xml:space="preserve"> </v>
      </c>
      <c r="F779" s="6"/>
      <c r="G779" s="6" t="str">
        <f t="shared" si="51"/>
        <v xml:space="preserve"> </v>
      </c>
      <c r="H779" s="6"/>
      <c r="I779" s="6"/>
      <c r="J779" s="6" t="str">
        <f t="shared" si="48"/>
        <v xml:space="preserve"> </v>
      </c>
      <c r="K779" s="6"/>
      <c r="L779" s="6" t="str">
        <f t="shared" si="49"/>
        <v xml:space="preserve"> </v>
      </c>
      <c r="M779" s="6"/>
    </row>
    <row r="780" spans="1:13" ht="25.5" x14ac:dyDescent="0.2">
      <c r="A780" s="5" t="s">
        <v>621</v>
      </c>
      <c r="B780" s="5" t="s">
        <v>32</v>
      </c>
      <c r="C780" s="6"/>
      <c r="D780" s="6">
        <v>776079.10863999999</v>
      </c>
      <c r="E780" s="6" t="str">
        <f t="shared" si="50"/>
        <v xml:space="preserve"> </v>
      </c>
      <c r="F780" s="6"/>
      <c r="G780" s="6" t="str">
        <f t="shared" si="51"/>
        <v xml:space="preserve"> </v>
      </c>
      <c r="H780" s="6"/>
      <c r="I780" s="6">
        <v>776079.10863999999</v>
      </c>
      <c r="J780" s="6" t="str">
        <f t="shared" si="48"/>
        <v xml:space="preserve"> </v>
      </c>
      <c r="K780" s="6"/>
      <c r="L780" s="6" t="str">
        <f t="shared" si="49"/>
        <v xml:space="preserve"> </v>
      </c>
      <c r="M780" s="6">
        <v>130708.16049000004</v>
      </c>
    </row>
    <row r="781" spans="1:13" ht="38.25" x14ac:dyDescent="0.2">
      <c r="A781" s="5" t="s">
        <v>1657</v>
      </c>
      <c r="B781" s="5" t="s">
        <v>270</v>
      </c>
      <c r="C781" s="6"/>
      <c r="D781" s="6">
        <v>776079.10863999999</v>
      </c>
      <c r="E781" s="6" t="str">
        <f t="shared" si="50"/>
        <v xml:space="preserve"> </v>
      </c>
      <c r="F781" s="6"/>
      <c r="G781" s="6" t="str">
        <f t="shared" si="51"/>
        <v xml:space="preserve"> </v>
      </c>
      <c r="H781" s="6"/>
      <c r="I781" s="6">
        <v>776079.10863999999</v>
      </c>
      <c r="J781" s="6" t="str">
        <f t="shared" si="48"/>
        <v xml:space="preserve"> </v>
      </c>
      <c r="K781" s="6"/>
      <c r="L781" s="6" t="str">
        <f t="shared" si="49"/>
        <v xml:space="preserve"> </v>
      </c>
      <c r="M781" s="6">
        <v>130708.16049000004</v>
      </c>
    </row>
    <row r="782" spans="1:13" ht="25.5" x14ac:dyDescent="0.2">
      <c r="A782" s="5" t="s">
        <v>640</v>
      </c>
      <c r="B782" s="5" t="s">
        <v>1564</v>
      </c>
      <c r="C782" s="6">
        <v>79847.358730000007</v>
      </c>
      <c r="D782" s="6">
        <v>33873.880440000001</v>
      </c>
      <c r="E782" s="6">
        <f t="shared" si="50"/>
        <v>42.423294870081918</v>
      </c>
      <c r="F782" s="6">
        <v>22651.33337</v>
      </c>
      <c r="G782" s="6">
        <f t="shared" si="51"/>
        <v>149.5447525612926</v>
      </c>
      <c r="H782" s="6">
        <v>79847.358730000007</v>
      </c>
      <c r="I782" s="6">
        <v>33873.880440000001</v>
      </c>
      <c r="J782" s="6">
        <f t="shared" si="48"/>
        <v>42.423294870081918</v>
      </c>
      <c r="K782" s="6">
        <v>22651.33337</v>
      </c>
      <c r="L782" s="6">
        <f t="shared" si="49"/>
        <v>149.5447525612926</v>
      </c>
      <c r="M782" s="6"/>
    </row>
    <row r="783" spans="1:13" ht="25.5" x14ac:dyDescent="0.2">
      <c r="A783" s="5" t="s">
        <v>719</v>
      </c>
      <c r="B783" s="5" t="s">
        <v>1681</v>
      </c>
      <c r="C783" s="6">
        <v>79847.358730000007</v>
      </c>
      <c r="D783" s="6">
        <v>33873.880440000001</v>
      </c>
      <c r="E783" s="6">
        <f t="shared" si="50"/>
        <v>42.423294870081918</v>
      </c>
      <c r="F783" s="6">
        <v>22651.33337</v>
      </c>
      <c r="G783" s="6">
        <f t="shared" si="51"/>
        <v>149.5447525612926</v>
      </c>
      <c r="H783" s="6">
        <v>79847.358730000007</v>
      </c>
      <c r="I783" s="6">
        <v>33873.880440000001</v>
      </c>
      <c r="J783" s="6">
        <f t="shared" si="48"/>
        <v>42.423294870081918</v>
      </c>
      <c r="K783" s="6">
        <v>22651.33337</v>
      </c>
      <c r="L783" s="6">
        <f t="shared" si="49"/>
        <v>149.5447525612926</v>
      </c>
      <c r="M783" s="6"/>
    </row>
    <row r="784" spans="1:13" ht="76.5" x14ac:dyDescent="0.2">
      <c r="A784" s="5" t="s">
        <v>1177</v>
      </c>
      <c r="B784" s="5" t="s">
        <v>810</v>
      </c>
      <c r="C784" s="6">
        <v>79847.358730000007</v>
      </c>
      <c r="D784" s="6">
        <v>33873.880440000001</v>
      </c>
      <c r="E784" s="6">
        <f t="shared" si="50"/>
        <v>42.423294870081918</v>
      </c>
      <c r="F784" s="6">
        <v>22651.33337</v>
      </c>
      <c r="G784" s="6">
        <f t="shared" si="51"/>
        <v>149.5447525612926</v>
      </c>
      <c r="H784" s="6">
        <v>79847.358730000007</v>
      </c>
      <c r="I784" s="6">
        <v>33873.880440000001</v>
      </c>
      <c r="J784" s="6">
        <f t="shared" si="48"/>
        <v>42.423294870081918</v>
      </c>
      <c r="K784" s="6">
        <v>22651.33337</v>
      </c>
      <c r="L784" s="6">
        <f t="shared" si="49"/>
        <v>149.5447525612926</v>
      </c>
      <c r="M784" s="6"/>
    </row>
    <row r="785" spans="1:13" ht="25.5" x14ac:dyDescent="0.2">
      <c r="A785" s="5" t="s">
        <v>1688</v>
      </c>
      <c r="B785" s="5" t="s">
        <v>557</v>
      </c>
      <c r="C785" s="6">
        <v>45764.153760000001</v>
      </c>
      <c r="D785" s="6">
        <v>43785.663820000002</v>
      </c>
      <c r="E785" s="6">
        <f t="shared" si="50"/>
        <v>95.676769310810911</v>
      </c>
      <c r="F785" s="6">
        <v>164281.40919999999</v>
      </c>
      <c r="G785" s="6">
        <f t="shared" si="51"/>
        <v>26.65284162902104</v>
      </c>
      <c r="H785" s="6">
        <v>41916.976999999999</v>
      </c>
      <c r="I785" s="6">
        <v>41524.717109999998</v>
      </c>
      <c r="J785" s="6">
        <f t="shared" si="48"/>
        <v>99.064198045579474</v>
      </c>
      <c r="K785" s="6">
        <v>160746.64920000001</v>
      </c>
      <c r="L785" s="6">
        <f t="shared" si="49"/>
        <v>25.832399814651936</v>
      </c>
      <c r="M785" s="6"/>
    </row>
    <row r="786" spans="1:13" ht="25.5" x14ac:dyDescent="0.2">
      <c r="A786" s="5" t="s">
        <v>25</v>
      </c>
      <c r="B786" s="5" t="s">
        <v>191</v>
      </c>
      <c r="C786" s="6">
        <v>41916.976999999999</v>
      </c>
      <c r="D786" s="6">
        <v>41524.717109999998</v>
      </c>
      <c r="E786" s="6">
        <f t="shared" si="50"/>
        <v>99.064198045579474</v>
      </c>
      <c r="F786" s="6">
        <v>160746.64920000001</v>
      </c>
      <c r="G786" s="6">
        <f t="shared" si="51"/>
        <v>25.832399814651936</v>
      </c>
      <c r="H786" s="6">
        <v>41916.976999999999</v>
      </c>
      <c r="I786" s="6">
        <v>41524.717109999998</v>
      </c>
      <c r="J786" s="6">
        <f t="shared" si="48"/>
        <v>99.064198045579474</v>
      </c>
      <c r="K786" s="6">
        <v>160746.64920000001</v>
      </c>
      <c r="L786" s="6">
        <f t="shared" si="49"/>
        <v>25.832399814651936</v>
      </c>
      <c r="M786" s="6"/>
    </row>
    <row r="787" spans="1:13" ht="25.5" x14ac:dyDescent="0.2">
      <c r="A787" s="5" t="s">
        <v>1304</v>
      </c>
      <c r="B787" s="5" t="s">
        <v>448</v>
      </c>
      <c r="C787" s="6"/>
      <c r="D787" s="6"/>
      <c r="E787" s="6" t="str">
        <f t="shared" si="50"/>
        <v xml:space="preserve"> </v>
      </c>
      <c r="F787" s="6">
        <v>746.64919999999995</v>
      </c>
      <c r="G787" s="6" t="str">
        <f t="shared" si="51"/>
        <v/>
      </c>
      <c r="H787" s="6"/>
      <c r="I787" s="6"/>
      <c r="J787" s="6" t="str">
        <f t="shared" si="48"/>
        <v xml:space="preserve"> </v>
      </c>
      <c r="K787" s="6">
        <v>746.64919999999995</v>
      </c>
      <c r="L787" s="6" t="str">
        <f t="shared" si="49"/>
        <v/>
      </c>
      <c r="M787" s="6"/>
    </row>
    <row r="788" spans="1:13" ht="76.5" x14ac:dyDescent="0.2">
      <c r="A788" s="5" t="s">
        <v>526</v>
      </c>
      <c r="B788" s="5" t="s">
        <v>1049</v>
      </c>
      <c r="C788" s="6"/>
      <c r="D788" s="6"/>
      <c r="E788" s="6" t="str">
        <f t="shared" si="50"/>
        <v xml:space="preserve"> </v>
      </c>
      <c r="F788" s="6">
        <v>160000</v>
      </c>
      <c r="G788" s="6" t="str">
        <f t="shared" si="51"/>
        <v/>
      </c>
      <c r="H788" s="6"/>
      <c r="I788" s="6"/>
      <c r="J788" s="6" t="str">
        <f t="shared" si="48"/>
        <v xml:space="preserve"> </v>
      </c>
      <c r="K788" s="6">
        <v>160000</v>
      </c>
      <c r="L788" s="6" t="str">
        <f t="shared" si="49"/>
        <v/>
      </c>
      <c r="M788" s="6"/>
    </row>
    <row r="789" spans="1:13" ht="51" x14ac:dyDescent="0.2">
      <c r="A789" s="5" t="s">
        <v>526</v>
      </c>
      <c r="B789" s="5" t="s">
        <v>958</v>
      </c>
      <c r="C789" s="6">
        <v>41916.976999999999</v>
      </c>
      <c r="D789" s="6">
        <v>41524.717109999998</v>
      </c>
      <c r="E789" s="6">
        <f t="shared" si="50"/>
        <v>99.064198045579474</v>
      </c>
      <c r="F789" s="6"/>
      <c r="G789" s="6" t="str">
        <f t="shared" si="51"/>
        <v xml:space="preserve"> </v>
      </c>
      <c r="H789" s="6">
        <v>41916.976999999999</v>
      </c>
      <c r="I789" s="6">
        <v>41524.717109999998</v>
      </c>
      <c r="J789" s="6">
        <f t="shared" si="48"/>
        <v>99.064198045579474</v>
      </c>
      <c r="K789" s="6"/>
      <c r="L789" s="6" t="str">
        <f t="shared" si="49"/>
        <v xml:space="preserve"> </v>
      </c>
      <c r="M789" s="6"/>
    </row>
    <row r="790" spans="1:13" ht="25.5" x14ac:dyDescent="0.2">
      <c r="A790" s="5" t="s">
        <v>1007</v>
      </c>
      <c r="B790" s="5" t="s">
        <v>1089</v>
      </c>
      <c r="C790" s="6">
        <v>925.73539000000005</v>
      </c>
      <c r="D790" s="6">
        <v>814.84799999999996</v>
      </c>
      <c r="E790" s="6">
        <f t="shared" si="50"/>
        <v>88.021696999182439</v>
      </c>
      <c r="F790" s="6">
        <v>1441.76</v>
      </c>
      <c r="G790" s="6">
        <f t="shared" si="51"/>
        <v>56.517589612695595</v>
      </c>
      <c r="H790" s="6"/>
      <c r="I790" s="6"/>
      <c r="J790" s="6" t="str">
        <f t="shared" si="48"/>
        <v xml:space="preserve"> </v>
      </c>
      <c r="K790" s="6"/>
      <c r="L790" s="6" t="str">
        <f t="shared" si="49"/>
        <v xml:space="preserve"> </v>
      </c>
      <c r="M790" s="6"/>
    </row>
    <row r="791" spans="1:13" ht="25.5" x14ac:dyDescent="0.2">
      <c r="A791" s="5" t="s">
        <v>481</v>
      </c>
      <c r="B791" s="5" t="s">
        <v>243</v>
      </c>
      <c r="C791" s="6">
        <v>599.89700000000005</v>
      </c>
      <c r="D791" s="6">
        <v>599.89700000000005</v>
      </c>
      <c r="E791" s="6">
        <f t="shared" si="50"/>
        <v>100</v>
      </c>
      <c r="F791" s="6">
        <v>1399.76</v>
      </c>
      <c r="G791" s="6">
        <f t="shared" si="51"/>
        <v>42.857132651311659</v>
      </c>
      <c r="H791" s="6"/>
      <c r="I791" s="6"/>
      <c r="J791" s="6" t="str">
        <f t="shared" si="48"/>
        <v xml:space="preserve"> </v>
      </c>
      <c r="K791" s="6"/>
      <c r="L791" s="6" t="str">
        <f t="shared" si="49"/>
        <v xml:space="preserve"> </v>
      </c>
      <c r="M791" s="6"/>
    </row>
    <row r="792" spans="1:13" ht="25.5" x14ac:dyDescent="0.2">
      <c r="A792" s="5" t="s">
        <v>408</v>
      </c>
      <c r="B792" s="5" t="s">
        <v>696</v>
      </c>
      <c r="C792" s="6">
        <v>325.83839</v>
      </c>
      <c r="D792" s="6">
        <v>214.95099999999999</v>
      </c>
      <c r="E792" s="6">
        <f t="shared" si="50"/>
        <v>65.968592589719094</v>
      </c>
      <c r="F792" s="6">
        <v>42</v>
      </c>
      <c r="G792" s="6" t="str">
        <f t="shared" si="51"/>
        <v>свыше 200</v>
      </c>
      <c r="H792" s="6"/>
      <c r="I792" s="6"/>
      <c r="J792" s="6" t="str">
        <f t="shared" si="48"/>
        <v xml:space="preserve"> </v>
      </c>
      <c r="K792" s="6"/>
      <c r="L792" s="6" t="str">
        <f t="shared" si="49"/>
        <v xml:space="preserve"> </v>
      </c>
      <c r="M792" s="6"/>
    </row>
    <row r="793" spans="1:13" ht="25.5" x14ac:dyDescent="0.2">
      <c r="A793" s="5" t="s">
        <v>226</v>
      </c>
      <c r="B793" s="5" t="s">
        <v>902</v>
      </c>
      <c r="C793" s="6">
        <v>1956.1579999999999</v>
      </c>
      <c r="D793" s="6">
        <v>900</v>
      </c>
      <c r="E793" s="6">
        <f t="shared" si="50"/>
        <v>46.008553501302046</v>
      </c>
      <c r="F793" s="6">
        <v>2050</v>
      </c>
      <c r="G793" s="6">
        <f t="shared" si="51"/>
        <v>43.902439024390247</v>
      </c>
      <c r="H793" s="6"/>
      <c r="I793" s="6"/>
      <c r="J793" s="6" t="str">
        <f t="shared" si="48"/>
        <v xml:space="preserve"> </v>
      </c>
      <c r="K793" s="6"/>
      <c r="L793" s="6" t="str">
        <f t="shared" si="49"/>
        <v xml:space="preserve"> </v>
      </c>
      <c r="M793" s="6"/>
    </row>
    <row r="794" spans="1:13" ht="25.5" x14ac:dyDescent="0.2">
      <c r="A794" s="5" t="s">
        <v>650</v>
      </c>
      <c r="B794" s="5" t="s">
        <v>928</v>
      </c>
      <c r="C794" s="6">
        <v>938.952</v>
      </c>
      <c r="D794" s="6">
        <v>519.76733999999999</v>
      </c>
      <c r="E794" s="6">
        <f t="shared" si="50"/>
        <v>55.356114050558489</v>
      </c>
      <c r="F794" s="6">
        <v>43</v>
      </c>
      <c r="G794" s="6" t="str">
        <f t="shared" si="51"/>
        <v>свыше 200</v>
      </c>
      <c r="H794" s="6"/>
      <c r="I794" s="6"/>
      <c r="J794" s="6" t="str">
        <f t="shared" si="48"/>
        <v xml:space="preserve"> </v>
      </c>
      <c r="K794" s="6"/>
      <c r="L794" s="6" t="str">
        <f t="shared" si="49"/>
        <v xml:space="preserve"> </v>
      </c>
      <c r="M794" s="6"/>
    </row>
    <row r="795" spans="1:13" ht="25.5" x14ac:dyDescent="0.2">
      <c r="A795" s="5" t="s">
        <v>1512</v>
      </c>
      <c r="B795" s="5" t="s">
        <v>506</v>
      </c>
      <c r="C795" s="6">
        <v>26.33137</v>
      </c>
      <c r="D795" s="6">
        <v>26.33137</v>
      </c>
      <c r="E795" s="6">
        <f t="shared" si="50"/>
        <v>100</v>
      </c>
      <c r="F795" s="6"/>
      <c r="G795" s="6" t="str">
        <f t="shared" si="51"/>
        <v xml:space="preserve"> </v>
      </c>
      <c r="H795" s="6"/>
      <c r="I795" s="6"/>
      <c r="J795" s="6" t="str">
        <f t="shared" si="48"/>
        <v xml:space="preserve"> </v>
      </c>
      <c r="K795" s="6"/>
      <c r="L795" s="6" t="str">
        <f t="shared" si="49"/>
        <v xml:space="preserve"> </v>
      </c>
      <c r="M795" s="6"/>
    </row>
    <row r="796" spans="1:13" ht="25.5" x14ac:dyDescent="0.2">
      <c r="A796" s="5" t="s">
        <v>1471</v>
      </c>
      <c r="B796" s="5" t="s">
        <v>1273</v>
      </c>
      <c r="C796" s="6">
        <v>600</v>
      </c>
      <c r="D796" s="6">
        <v>600</v>
      </c>
      <c r="E796" s="6">
        <f t="shared" si="50"/>
        <v>100</v>
      </c>
      <c r="F796" s="6">
        <v>1400</v>
      </c>
      <c r="G796" s="6">
        <f t="shared" si="51"/>
        <v>42.857142857142854</v>
      </c>
      <c r="H796" s="6"/>
      <c r="I796" s="6"/>
      <c r="J796" s="6" t="str">
        <f t="shared" si="48"/>
        <v xml:space="preserve"> </v>
      </c>
      <c r="K796" s="6"/>
      <c r="L796" s="6" t="str">
        <f t="shared" si="49"/>
        <v xml:space="preserve"> </v>
      </c>
      <c r="M796" s="6"/>
    </row>
    <row r="797" spans="1:13" ht="25.5" x14ac:dyDescent="0.2">
      <c r="A797" s="5" t="s">
        <v>1665</v>
      </c>
      <c r="B797" s="5" t="s">
        <v>1340</v>
      </c>
      <c r="C797" s="6">
        <v>1300</v>
      </c>
      <c r="D797" s="6">
        <v>300</v>
      </c>
      <c r="E797" s="6">
        <f t="shared" si="50"/>
        <v>23.076923076923077</v>
      </c>
      <c r="F797" s="6">
        <v>650</v>
      </c>
      <c r="G797" s="6">
        <f t="shared" si="51"/>
        <v>46.153846153846153</v>
      </c>
      <c r="H797" s="6"/>
      <c r="I797" s="6"/>
      <c r="J797" s="6" t="str">
        <f t="shared" si="48"/>
        <v xml:space="preserve"> </v>
      </c>
      <c r="K797" s="6"/>
      <c r="L797" s="6" t="str">
        <f t="shared" si="49"/>
        <v xml:space="preserve"> </v>
      </c>
      <c r="M797" s="6"/>
    </row>
    <row r="798" spans="1:13" ht="25.5" x14ac:dyDescent="0.2">
      <c r="A798" s="5" t="s">
        <v>340</v>
      </c>
      <c r="B798" s="5" t="s">
        <v>1379</v>
      </c>
      <c r="C798" s="6">
        <v>418.92</v>
      </c>
      <c r="D798" s="6">
        <v>357.92</v>
      </c>
      <c r="E798" s="6">
        <f t="shared" si="50"/>
        <v>85.438747254845794</v>
      </c>
      <c r="F798" s="6">
        <v>43</v>
      </c>
      <c r="G798" s="6" t="str">
        <f t="shared" si="51"/>
        <v>свыше 200</v>
      </c>
      <c r="H798" s="6"/>
      <c r="I798" s="6"/>
      <c r="J798" s="6" t="str">
        <f t="shared" si="48"/>
        <v xml:space="preserve"> </v>
      </c>
      <c r="K798" s="6"/>
      <c r="L798" s="6" t="str">
        <f t="shared" si="49"/>
        <v xml:space="preserve"> </v>
      </c>
      <c r="M798" s="6"/>
    </row>
    <row r="799" spans="1:13" ht="25.5" x14ac:dyDescent="0.2">
      <c r="A799" s="5" t="s">
        <v>361</v>
      </c>
      <c r="B799" s="5" t="s">
        <v>522</v>
      </c>
      <c r="C799" s="6">
        <v>56.158000000000001</v>
      </c>
      <c r="D799" s="6"/>
      <c r="E799" s="6" t="str">
        <f t="shared" si="50"/>
        <v/>
      </c>
      <c r="F799" s="6"/>
      <c r="G799" s="6" t="str">
        <f t="shared" si="51"/>
        <v xml:space="preserve"> </v>
      </c>
      <c r="H799" s="6"/>
      <c r="I799" s="6"/>
      <c r="J799" s="6" t="str">
        <f t="shared" si="48"/>
        <v xml:space="preserve"> </v>
      </c>
      <c r="K799" s="6"/>
      <c r="L799" s="6" t="str">
        <f t="shared" si="49"/>
        <v xml:space="preserve"> </v>
      </c>
      <c r="M799" s="6"/>
    </row>
    <row r="800" spans="1:13" ht="25.5" x14ac:dyDescent="0.2">
      <c r="A800" s="5" t="s">
        <v>816</v>
      </c>
      <c r="B800" s="5" t="s">
        <v>1632</v>
      </c>
      <c r="C800" s="6">
        <v>520.03200000000004</v>
      </c>
      <c r="D800" s="6">
        <v>161.84734</v>
      </c>
      <c r="E800" s="6">
        <f t="shared" si="50"/>
        <v>31.122573226262993</v>
      </c>
      <c r="F800" s="6"/>
      <c r="G800" s="6" t="str">
        <f t="shared" si="51"/>
        <v xml:space="preserve"> </v>
      </c>
      <c r="H800" s="6"/>
      <c r="I800" s="6"/>
      <c r="J800" s="6" t="str">
        <f t="shared" si="48"/>
        <v xml:space="preserve"> </v>
      </c>
      <c r="K800" s="6"/>
      <c r="L800" s="6" t="str">
        <f t="shared" si="49"/>
        <v xml:space="preserve"> </v>
      </c>
      <c r="M800" s="6"/>
    </row>
    <row r="801" spans="1:13" ht="25.5" x14ac:dyDescent="0.2">
      <c r="A801" s="5" t="s">
        <v>1647</v>
      </c>
      <c r="B801" s="5" t="s">
        <v>1672</v>
      </c>
      <c r="C801" s="6">
        <v>26.33137</v>
      </c>
      <c r="D801" s="6">
        <v>26.33137</v>
      </c>
      <c r="E801" s="6">
        <f t="shared" si="50"/>
        <v>100</v>
      </c>
      <c r="F801" s="6"/>
      <c r="G801" s="6" t="str">
        <f t="shared" si="51"/>
        <v xml:space="preserve"> </v>
      </c>
      <c r="H801" s="6"/>
      <c r="I801" s="6"/>
      <c r="J801" s="6" t="str">
        <f t="shared" si="48"/>
        <v xml:space="preserve"> </v>
      </c>
      <c r="K801" s="6"/>
      <c r="L801" s="6" t="str">
        <f t="shared" si="49"/>
        <v xml:space="preserve"> </v>
      </c>
      <c r="M801" s="6"/>
    </row>
    <row r="802" spans="1:13" x14ac:dyDescent="0.2">
      <c r="A802" s="5" t="s">
        <v>1507</v>
      </c>
      <c r="B802" s="5" t="s">
        <v>753</v>
      </c>
      <c r="C802" s="6">
        <v>4639.2186799999999</v>
      </c>
      <c r="D802" s="6">
        <v>4586.2801099999997</v>
      </c>
      <c r="E802" s="6">
        <f t="shared" si="50"/>
        <v>98.858890394017806</v>
      </c>
      <c r="F802" s="6">
        <v>4577.5129800000004</v>
      </c>
      <c r="G802" s="6">
        <f t="shared" si="51"/>
        <v>100.1915260543947</v>
      </c>
      <c r="H802" s="6">
        <v>19.555</v>
      </c>
      <c r="I802" s="6">
        <v>788.95500000000004</v>
      </c>
      <c r="J802" s="6" t="str">
        <f t="shared" si="48"/>
        <v>свыше 200</v>
      </c>
      <c r="K802" s="6">
        <v>327.2</v>
      </c>
      <c r="L802" s="6" t="str">
        <f t="shared" si="49"/>
        <v>свыше 200</v>
      </c>
      <c r="M802" s="6">
        <v>544</v>
      </c>
    </row>
    <row r="803" spans="1:13" ht="25.5" x14ac:dyDescent="0.2">
      <c r="A803" s="5" t="s">
        <v>1570</v>
      </c>
      <c r="B803" s="5" t="s">
        <v>694</v>
      </c>
      <c r="C803" s="6">
        <v>19.555</v>
      </c>
      <c r="D803" s="6">
        <v>788.95500000000004</v>
      </c>
      <c r="E803" s="6" t="str">
        <f t="shared" si="50"/>
        <v>свыше 200</v>
      </c>
      <c r="F803" s="6">
        <v>327.2</v>
      </c>
      <c r="G803" s="6" t="str">
        <f t="shared" si="51"/>
        <v>свыше 200</v>
      </c>
      <c r="H803" s="6">
        <v>19.555</v>
      </c>
      <c r="I803" s="6">
        <v>788.95500000000004</v>
      </c>
      <c r="J803" s="6" t="str">
        <f t="shared" si="48"/>
        <v>свыше 200</v>
      </c>
      <c r="K803" s="6">
        <v>327.2</v>
      </c>
      <c r="L803" s="6" t="str">
        <f t="shared" si="49"/>
        <v>свыше 200</v>
      </c>
      <c r="M803" s="6">
        <v>544</v>
      </c>
    </row>
    <row r="804" spans="1:13" ht="25.5" x14ac:dyDescent="0.2">
      <c r="A804" s="5" t="s">
        <v>1522</v>
      </c>
      <c r="B804" s="5" t="s">
        <v>694</v>
      </c>
      <c r="C804" s="6">
        <v>19.555</v>
      </c>
      <c r="D804" s="6">
        <v>788.95500000000004</v>
      </c>
      <c r="E804" s="6" t="str">
        <f t="shared" si="50"/>
        <v>свыше 200</v>
      </c>
      <c r="F804" s="6">
        <v>327.2</v>
      </c>
      <c r="G804" s="6" t="str">
        <f t="shared" si="51"/>
        <v>свыше 200</v>
      </c>
      <c r="H804" s="6">
        <v>19.555</v>
      </c>
      <c r="I804" s="6">
        <v>788.95500000000004</v>
      </c>
      <c r="J804" s="6" t="str">
        <f t="shared" si="48"/>
        <v>свыше 200</v>
      </c>
      <c r="K804" s="6">
        <v>327.2</v>
      </c>
      <c r="L804" s="6" t="str">
        <f t="shared" si="49"/>
        <v>свыше 200</v>
      </c>
      <c r="M804" s="6">
        <v>544</v>
      </c>
    </row>
    <row r="805" spans="1:13" x14ac:dyDescent="0.2">
      <c r="A805" s="5" t="s">
        <v>815</v>
      </c>
      <c r="B805" s="5" t="s">
        <v>338</v>
      </c>
      <c r="C805" s="6">
        <v>3053.1766600000001</v>
      </c>
      <c r="D805" s="6">
        <v>2521.0604499999999</v>
      </c>
      <c r="E805" s="6">
        <f t="shared" si="50"/>
        <v>82.571718925690988</v>
      </c>
      <c r="F805" s="6">
        <v>85</v>
      </c>
      <c r="G805" s="6" t="str">
        <f t="shared" si="51"/>
        <v>свыше 200</v>
      </c>
      <c r="H805" s="6"/>
      <c r="I805" s="6"/>
      <c r="J805" s="6"/>
      <c r="K805" s="6"/>
      <c r="L805" s="6"/>
      <c r="M805" s="6"/>
    </row>
    <row r="806" spans="1:13" ht="25.5" x14ac:dyDescent="0.2">
      <c r="A806" s="5" t="s">
        <v>507</v>
      </c>
      <c r="B806" s="5" t="s">
        <v>419</v>
      </c>
      <c r="C806" s="6">
        <v>826.72032999999999</v>
      </c>
      <c r="D806" s="6">
        <v>826.82433000000003</v>
      </c>
      <c r="E806" s="6">
        <f t="shared" si="50"/>
        <v>100.01257982853767</v>
      </c>
      <c r="F806" s="6">
        <v>43</v>
      </c>
      <c r="G806" s="6" t="str">
        <f t="shared" si="51"/>
        <v>свыше 200</v>
      </c>
      <c r="H806" s="6"/>
      <c r="I806" s="6"/>
      <c r="J806" s="6"/>
      <c r="K806" s="6"/>
      <c r="L806" s="6"/>
      <c r="M806" s="6"/>
    </row>
    <row r="807" spans="1:13" x14ac:dyDescent="0.2">
      <c r="A807" s="5" t="s">
        <v>1483</v>
      </c>
      <c r="B807" s="5" t="s">
        <v>338</v>
      </c>
      <c r="C807" s="6">
        <v>2226.45633</v>
      </c>
      <c r="D807" s="6">
        <v>1694.23612</v>
      </c>
      <c r="E807" s="6">
        <f t="shared" si="50"/>
        <v>76.095636692770881</v>
      </c>
      <c r="F807" s="6">
        <v>42</v>
      </c>
      <c r="G807" s="6" t="str">
        <f t="shared" si="51"/>
        <v>свыше 200</v>
      </c>
      <c r="H807" s="6"/>
      <c r="I807" s="6"/>
      <c r="J807" s="6"/>
      <c r="K807" s="6"/>
      <c r="L807" s="6"/>
      <c r="M807" s="6"/>
    </row>
    <row r="808" spans="1:13" x14ac:dyDescent="0.2">
      <c r="A808" s="5" t="s">
        <v>773</v>
      </c>
      <c r="B808" s="5" t="s">
        <v>300</v>
      </c>
      <c r="C808" s="6">
        <v>538.45997</v>
      </c>
      <c r="D808" s="6">
        <v>286.67228999999998</v>
      </c>
      <c r="E808" s="6">
        <f t="shared" si="50"/>
        <v>53.239294649888272</v>
      </c>
      <c r="F808" s="6">
        <v>656.52639999999997</v>
      </c>
      <c r="G808" s="6">
        <f t="shared" si="51"/>
        <v>43.66500570274097</v>
      </c>
      <c r="H808" s="6"/>
      <c r="I808" s="6"/>
      <c r="J808" s="6"/>
      <c r="K808" s="6"/>
      <c r="L808" s="6"/>
      <c r="M808" s="6"/>
    </row>
    <row r="809" spans="1:13" x14ac:dyDescent="0.2">
      <c r="A809" s="5" t="s">
        <v>1146</v>
      </c>
      <c r="B809" s="5" t="s">
        <v>1430</v>
      </c>
      <c r="C809" s="6">
        <v>618.34957999999995</v>
      </c>
      <c r="D809" s="6">
        <v>702.029</v>
      </c>
      <c r="E809" s="6">
        <f t="shared" si="50"/>
        <v>113.53270426738223</v>
      </c>
      <c r="F809" s="6">
        <v>1236.34158</v>
      </c>
      <c r="G809" s="6">
        <f t="shared" si="51"/>
        <v>56.782770340863244</v>
      </c>
      <c r="H809" s="6"/>
      <c r="I809" s="6"/>
      <c r="J809" s="6"/>
      <c r="K809" s="6"/>
      <c r="L809" s="6"/>
      <c r="M809" s="6"/>
    </row>
    <row r="810" spans="1:13" x14ac:dyDescent="0.2">
      <c r="A810" s="5" t="s">
        <v>283</v>
      </c>
      <c r="B810" s="5" t="s">
        <v>248</v>
      </c>
      <c r="C810" s="6">
        <v>409.67747000000003</v>
      </c>
      <c r="D810" s="6">
        <v>287.56337000000002</v>
      </c>
      <c r="E810" s="6">
        <f t="shared" si="50"/>
        <v>70.192624944691246</v>
      </c>
      <c r="F810" s="6">
        <v>2272.4450000000002</v>
      </c>
      <c r="G810" s="6">
        <f t="shared" si="51"/>
        <v>12.654359951505977</v>
      </c>
      <c r="H810" s="6"/>
      <c r="I810" s="6"/>
      <c r="J810" s="6"/>
      <c r="K810" s="6"/>
      <c r="L810" s="6"/>
      <c r="M810" s="6"/>
    </row>
    <row r="811" spans="1:13" ht="25.5" x14ac:dyDescent="0.2">
      <c r="A811" s="5" t="s">
        <v>1487</v>
      </c>
      <c r="B811" s="5" t="s">
        <v>603</v>
      </c>
      <c r="C811" s="6">
        <v>450.45997</v>
      </c>
      <c r="D811" s="6">
        <v>236.67229</v>
      </c>
      <c r="E811" s="6">
        <f t="shared" si="50"/>
        <v>52.540138028247</v>
      </c>
      <c r="F811" s="6">
        <v>399.02640000000002</v>
      </c>
      <c r="G811" s="6">
        <f t="shared" si="51"/>
        <v>59.312438976468719</v>
      </c>
      <c r="H811" s="6"/>
      <c r="I811" s="6"/>
      <c r="J811" s="6"/>
      <c r="K811" s="6"/>
      <c r="L811" s="6"/>
      <c r="M811" s="6"/>
    </row>
    <row r="812" spans="1:13" ht="25.5" x14ac:dyDescent="0.2">
      <c r="A812" s="5" t="s">
        <v>160</v>
      </c>
      <c r="B812" s="5" t="s">
        <v>72</v>
      </c>
      <c r="C812" s="6">
        <v>19</v>
      </c>
      <c r="D812" s="6">
        <v>19</v>
      </c>
      <c r="E812" s="6">
        <f t="shared" si="50"/>
        <v>100</v>
      </c>
      <c r="F812" s="6">
        <v>100</v>
      </c>
      <c r="G812" s="6">
        <f t="shared" si="51"/>
        <v>19</v>
      </c>
      <c r="H812" s="6"/>
      <c r="I812" s="6"/>
      <c r="J812" s="6"/>
      <c r="K812" s="6"/>
      <c r="L812" s="6"/>
      <c r="M812" s="6"/>
    </row>
    <row r="813" spans="1:13" ht="25.5" x14ac:dyDescent="0.2">
      <c r="A813" s="5" t="s">
        <v>10</v>
      </c>
      <c r="B813" s="5" t="s">
        <v>100</v>
      </c>
      <c r="C813" s="6">
        <v>118.45075</v>
      </c>
      <c r="D813" s="6">
        <v>75.548479999999998</v>
      </c>
      <c r="E813" s="6">
        <f t="shared" si="50"/>
        <v>63.780499490294481</v>
      </c>
      <c r="F813" s="6"/>
      <c r="G813" s="6" t="str">
        <f t="shared" si="51"/>
        <v xml:space="preserve"> </v>
      </c>
      <c r="H813" s="6"/>
      <c r="I813" s="6"/>
      <c r="J813" s="6"/>
      <c r="K813" s="6"/>
      <c r="L813" s="6"/>
      <c r="M813" s="6"/>
    </row>
    <row r="814" spans="1:13" x14ac:dyDescent="0.2">
      <c r="A814" s="5" t="s">
        <v>1691</v>
      </c>
      <c r="B814" s="5" t="s">
        <v>300</v>
      </c>
      <c r="C814" s="6">
        <v>88</v>
      </c>
      <c r="D814" s="6">
        <v>50</v>
      </c>
      <c r="E814" s="6">
        <f t="shared" si="50"/>
        <v>56.81818181818182</v>
      </c>
      <c r="F814" s="6">
        <v>257.5</v>
      </c>
      <c r="G814" s="6">
        <f t="shared" si="51"/>
        <v>19.417475728155338</v>
      </c>
      <c r="H814" s="6"/>
      <c r="I814" s="6"/>
      <c r="J814" s="6"/>
      <c r="K814" s="6"/>
      <c r="L814" s="6"/>
      <c r="M814" s="6"/>
    </row>
    <row r="815" spans="1:13" x14ac:dyDescent="0.2">
      <c r="A815" s="5" t="s">
        <v>370</v>
      </c>
      <c r="B815" s="5" t="s">
        <v>1430</v>
      </c>
      <c r="C815" s="6">
        <v>599.34957999999995</v>
      </c>
      <c r="D815" s="6">
        <v>683.029</v>
      </c>
      <c r="E815" s="6">
        <f t="shared" si="50"/>
        <v>113.96170495355985</v>
      </c>
      <c r="F815" s="6">
        <v>1136.34158</v>
      </c>
      <c r="G815" s="6">
        <f t="shared" si="51"/>
        <v>60.107718666776236</v>
      </c>
      <c r="H815" s="6"/>
      <c r="I815" s="6"/>
      <c r="J815" s="6"/>
      <c r="K815" s="6"/>
      <c r="L815" s="6"/>
      <c r="M815" s="6"/>
    </row>
    <row r="816" spans="1:13" x14ac:dyDescent="0.2">
      <c r="A816" s="5" t="s">
        <v>1279</v>
      </c>
      <c r="B816" s="5" t="s">
        <v>248</v>
      </c>
      <c r="C816" s="6">
        <v>291.22672</v>
      </c>
      <c r="D816" s="6">
        <v>212.01489000000001</v>
      </c>
      <c r="E816" s="6">
        <f t="shared" si="50"/>
        <v>72.800631068467894</v>
      </c>
      <c r="F816" s="6">
        <v>2272.4450000000002</v>
      </c>
      <c r="G816" s="6">
        <f t="shared" si="51"/>
        <v>9.3298139228892225</v>
      </c>
      <c r="H816" s="6"/>
      <c r="I816" s="6"/>
      <c r="J816" s="6"/>
      <c r="K816" s="6"/>
      <c r="L816" s="6"/>
      <c r="M816" s="6"/>
    </row>
    <row r="817" spans="1:13" ht="51" x14ac:dyDescent="0.2">
      <c r="A817" s="5" t="s">
        <v>511</v>
      </c>
      <c r="B817" s="5" t="s">
        <v>841</v>
      </c>
      <c r="C817" s="6">
        <v>615.10050000000001</v>
      </c>
      <c r="D817" s="6">
        <v>766820.27154999995</v>
      </c>
      <c r="E817" s="6" t="str">
        <f t="shared" si="50"/>
        <v>свыше 200</v>
      </c>
      <c r="F817" s="6">
        <v>21760.873889999999</v>
      </c>
      <c r="G817" s="6" t="str">
        <f t="shared" si="51"/>
        <v>свыше 200</v>
      </c>
      <c r="H817" s="6"/>
      <c r="I817" s="6">
        <v>783832.79122999997</v>
      </c>
      <c r="J817" s="6" t="str">
        <f t="shared" si="48"/>
        <v xml:space="preserve"> </v>
      </c>
      <c r="K817" s="6">
        <v>41644.21499</v>
      </c>
      <c r="L817" s="6" t="str">
        <f t="shared" si="49"/>
        <v>свыше 200</v>
      </c>
      <c r="M817" s="6">
        <v>1489.3031300000148</v>
      </c>
    </row>
    <row r="818" spans="1:13" ht="51" x14ac:dyDescent="0.2">
      <c r="A818" s="5" t="s">
        <v>1401</v>
      </c>
      <c r="B818" s="5" t="s">
        <v>1332</v>
      </c>
      <c r="C818" s="6">
        <v>615.10050000000001</v>
      </c>
      <c r="D818" s="6">
        <v>766820.27154999995</v>
      </c>
      <c r="E818" s="6" t="str">
        <f t="shared" si="50"/>
        <v>свыше 200</v>
      </c>
      <c r="F818" s="6">
        <v>21760.873889999999</v>
      </c>
      <c r="G818" s="6" t="str">
        <f t="shared" si="51"/>
        <v>свыше 200</v>
      </c>
      <c r="H818" s="6"/>
      <c r="I818" s="6">
        <v>783832.79122999997</v>
      </c>
      <c r="J818" s="6" t="str">
        <f t="shared" si="48"/>
        <v xml:space="preserve"> </v>
      </c>
      <c r="K818" s="6">
        <v>41644.21499</v>
      </c>
      <c r="L818" s="6" t="str">
        <f t="shared" si="49"/>
        <v>свыше 200</v>
      </c>
      <c r="M818" s="6">
        <v>1489.3031300000148</v>
      </c>
    </row>
    <row r="819" spans="1:13" ht="51" x14ac:dyDescent="0.2">
      <c r="A819" s="5" t="s">
        <v>751</v>
      </c>
      <c r="B819" s="5" t="s">
        <v>371</v>
      </c>
      <c r="C819" s="6"/>
      <c r="D819" s="6">
        <v>765709.29686</v>
      </c>
      <c r="E819" s="6" t="str">
        <f t="shared" si="50"/>
        <v xml:space="preserve"> </v>
      </c>
      <c r="F819" s="6">
        <v>21275.012050000001</v>
      </c>
      <c r="G819" s="6" t="str">
        <f t="shared" si="51"/>
        <v>свыше 200</v>
      </c>
      <c r="H819" s="6"/>
      <c r="I819" s="6">
        <v>783832.79122999997</v>
      </c>
      <c r="J819" s="6" t="str">
        <f t="shared" si="48"/>
        <v xml:space="preserve"> </v>
      </c>
      <c r="K819" s="6">
        <v>41644.21499</v>
      </c>
      <c r="L819" s="6" t="str">
        <f t="shared" si="49"/>
        <v>свыше 200</v>
      </c>
      <c r="M819" s="6">
        <v>1489.3031300000148</v>
      </c>
    </row>
    <row r="820" spans="1:13" ht="51" x14ac:dyDescent="0.2">
      <c r="A820" s="5" t="s">
        <v>37</v>
      </c>
      <c r="B820" s="5" t="s">
        <v>173</v>
      </c>
      <c r="C820" s="6">
        <v>446.61279000000002</v>
      </c>
      <c r="D820" s="6">
        <v>464.7364</v>
      </c>
      <c r="E820" s="6">
        <f t="shared" si="50"/>
        <v>104.05801410210398</v>
      </c>
      <c r="F820" s="6">
        <v>425.91642999999999</v>
      </c>
      <c r="G820" s="6">
        <f t="shared" si="51"/>
        <v>109.11445703092507</v>
      </c>
      <c r="H820" s="6"/>
      <c r="I820" s="6"/>
      <c r="J820" s="6"/>
      <c r="K820" s="6"/>
      <c r="L820" s="6"/>
      <c r="M820" s="6"/>
    </row>
    <row r="821" spans="1:13" ht="51" x14ac:dyDescent="0.2">
      <c r="A821" s="5" t="s">
        <v>1589</v>
      </c>
      <c r="B821" s="5" t="s">
        <v>93</v>
      </c>
      <c r="C821" s="6">
        <v>11.5398</v>
      </c>
      <c r="D821" s="6">
        <v>384.81504000000001</v>
      </c>
      <c r="E821" s="6" t="str">
        <f t="shared" si="50"/>
        <v>свыше 200</v>
      </c>
      <c r="F821" s="6">
        <v>7.6959600000000004</v>
      </c>
      <c r="G821" s="6" t="str">
        <f t="shared" si="51"/>
        <v>свыше 200</v>
      </c>
      <c r="H821" s="6"/>
      <c r="I821" s="6"/>
      <c r="J821" s="6"/>
      <c r="K821" s="6"/>
      <c r="L821" s="6"/>
      <c r="M821" s="6"/>
    </row>
    <row r="822" spans="1:13" ht="51" x14ac:dyDescent="0.2">
      <c r="A822" s="5" t="s">
        <v>260</v>
      </c>
      <c r="B822" s="5" t="s">
        <v>310</v>
      </c>
      <c r="C822" s="6">
        <v>156.94791000000001</v>
      </c>
      <c r="D822" s="6">
        <v>261.42325</v>
      </c>
      <c r="E822" s="6">
        <f t="shared" si="50"/>
        <v>166.56688833893995</v>
      </c>
      <c r="F822" s="6"/>
      <c r="G822" s="6" t="str">
        <f t="shared" si="51"/>
        <v xml:space="preserve"> </v>
      </c>
      <c r="H822" s="6"/>
      <c r="I822" s="6"/>
      <c r="J822" s="6"/>
      <c r="K822" s="6"/>
      <c r="L822" s="6"/>
      <c r="M822" s="6"/>
    </row>
    <row r="823" spans="1:13" ht="51" x14ac:dyDescent="0.2">
      <c r="A823" s="5" t="s">
        <v>140</v>
      </c>
      <c r="B823" s="5" t="s">
        <v>879</v>
      </c>
      <c r="C823" s="6"/>
      <c r="D823" s="6"/>
      <c r="E823" s="6" t="str">
        <f t="shared" si="50"/>
        <v xml:space="preserve"> </v>
      </c>
      <c r="F823" s="6">
        <v>52.249450000000003</v>
      </c>
      <c r="G823" s="6" t="str">
        <f t="shared" si="51"/>
        <v/>
      </c>
      <c r="H823" s="6"/>
      <c r="I823" s="6"/>
      <c r="J823" s="6"/>
      <c r="K823" s="6"/>
      <c r="L823" s="6"/>
      <c r="M823" s="6"/>
    </row>
    <row r="824" spans="1:13" ht="25.5" x14ac:dyDescent="0.2">
      <c r="A824" s="5" t="s">
        <v>584</v>
      </c>
      <c r="B824" s="5" t="s">
        <v>360</v>
      </c>
      <c r="C824" s="6"/>
      <c r="D824" s="6">
        <v>763019.95112999994</v>
      </c>
      <c r="E824" s="6" t="str">
        <f t="shared" si="50"/>
        <v xml:space="preserve"> </v>
      </c>
      <c r="F824" s="6">
        <v>20156.34779</v>
      </c>
      <c r="G824" s="6" t="str">
        <f t="shared" si="51"/>
        <v>свыше 200</v>
      </c>
      <c r="H824" s="6"/>
      <c r="I824" s="6">
        <v>763019.95112999994</v>
      </c>
      <c r="J824" s="6" t="str">
        <f t="shared" si="48"/>
        <v xml:space="preserve"> </v>
      </c>
      <c r="K824" s="6">
        <v>20156.34779</v>
      </c>
      <c r="L824" s="6" t="str">
        <f t="shared" si="49"/>
        <v>свыше 200</v>
      </c>
      <c r="M824" s="6">
        <v>73.893999999971129</v>
      </c>
    </row>
    <row r="825" spans="1:13" ht="25.5" x14ac:dyDescent="0.2">
      <c r="A825" s="5" t="s">
        <v>84</v>
      </c>
      <c r="B825" s="5" t="s">
        <v>758</v>
      </c>
      <c r="C825" s="6"/>
      <c r="D825" s="6">
        <v>5209.5288600000003</v>
      </c>
      <c r="E825" s="6" t="str">
        <f t="shared" si="50"/>
        <v xml:space="preserve"> </v>
      </c>
      <c r="F825" s="6">
        <v>4061.8185600000002</v>
      </c>
      <c r="G825" s="6">
        <f t="shared" si="51"/>
        <v>128.25607010865596</v>
      </c>
      <c r="H825" s="6"/>
      <c r="I825" s="6">
        <v>5209.5288600000003</v>
      </c>
      <c r="J825" s="6" t="str">
        <f t="shared" si="48"/>
        <v xml:space="preserve"> </v>
      </c>
      <c r="K825" s="6">
        <v>4061.8185600000002</v>
      </c>
      <c r="L825" s="6">
        <f t="shared" si="49"/>
        <v>128.25607010865596</v>
      </c>
      <c r="M825" s="6"/>
    </row>
    <row r="826" spans="1:13" ht="25.5" x14ac:dyDescent="0.2">
      <c r="A826" s="5" t="s">
        <v>294</v>
      </c>
      <c r="B826" s="5" t="s">
        <v>1238</v>
      </c>
      <c r="C826" s="6"/>
      <c r="D826" s="6">
        <v>8.8999999999999996E-2</v>
      </c>
      <c r="E826" s="6" t="str">
        <f t="shared" si="50"/>
        <v xml:space="preserve"> </v>
      </c>
      <c r="F826" s="6">
        <v>23.101379999999999</v>
      </c>
      <c r="G826" s="6">
        <f t="shared" si="51"/>
        <v>0.38525836984630352</v>
      </c>
      <c r="H826" s="6"/>
      <c r="I826" s="6">
        <v>8.8999999999999996E-2</v>
      </c>
      <c r="J826" s="6" t="str">
        <f t="shared" si="48"/>
        <v xml:space="preserve"> </v>
      </c>
      <c r="K826" s="6">
        <v>23.101379999999999</v>
      </c>
      <c r="L826" s="6">
        <f t="shared" si="49"/>
        <v>0.38525836984630352</v>
      </c>
      <c r="M826" s="6"/>
    </row>
    <row r="827" spans="1:13" ht="25.5" x14ac:dyDescent="0.2">
      <c r="A827" s="5" t="s">
        <v>1554</v>
      </c>
      <c r="B827" s="5" t="s">
        <v>662</v>
      </c>
      <c r="C827" s="6"/>
      <c r="D827" s="6">
        <v>757810.33326999994</v>
      </c>
      <c r="E827" s="6" t="str">
        <f t="shared" si="50"/>
        <v xml:space="preserve"> </v>
      </c>
      <c r="F827" s="6">
        <v>16071.42785</v>
      </c>
      <c r="G827" s="6" t="str">
        <f t="shared" si="51"/>
        <v>свыше 200</v>
      </c>
      <c r="H827" s="6"/>
      <c r="I827" s="6">
        <v>757810.33326999994</v>
      </c>
      <c r="J827" s="6" t="str">
        <f t="shared" si="48"/>
        <v xml:space="preserve"> </v>
      </c>
      <c r="K827" s="6">
        <v>16071.42785</v>
      </c>
      <c r="L827" s="6" t="str">
        <f t="shared" si="49"/>
        <v>свыше 200</v>
      </c>
      <c r="M827" s="6">
        <v>73.893999999971129</v>
      </c>
    </row>
    <row r="828" spans="1:13" ht="25.5" x14ac:dyDescent="0.2">
      <c r="A828" s="5" t="s">
        <v>1517</v>
      </c>
      <c r="B828" s="5" t="s">
        <v>1261</v>
      </c>
      <c r="C828" s="6">
        <v>446.61279000000002</v>
      </c>
      <c r="D828" s="6">
        <v>464.7364</v>
      </c>
      <c r="E828" s="6">
        <f t="shared" si="50"/>
        <v>104.05801410210398</v>
      </c>
      <c r="F828" s="6">
        <v>425.91642999999999</v>
      </c>
      <c r="G828" s="6">
        <f t="shared" si="51"/>
        <v>109.11445703092507</v>
      </c>
      <c r="H828" s="6"/>
      <c r="I828" s="6"/>
      <c r="J828" s="6"/>
      <c r="K828" s="6"/>
      <c r="L828" s="6"/>
      <c r="M828" s="6"/>
    </row>
    <row r="829" spans="1:13" ht="25.5" x14ac:dyDescent="0.2">
      <c r="A829" s="5" t="s">
        <v>1045</v>
      </c>
      <c r="B829" s="5" t="s">
        <v>265</v>
      </c>
      <c r="C829" s="6">
        <v>61.96237</v>
      </c>
      <c r="D829" s="6">
        <v>63.25517</v>
      </c>
      <c r="E829" s="6">
        <f t="shared" si="50"/>
        <v>102.08642761727805</v>
      </c>
      <c r="F829" s="6">
        <v>65.777500000000003</v>
      </c>
      <c r="G829" s="6">
        <f t="shared" si="51"/>
        <v>96.165360495610201</v>
      </c>
      <c r="H829" s="6"/>
      <c r="I829" s="6"/>
      <c r="J829" s="6"/>
      <c r="K829" s="6"/>
      <c r="L829" s="6"/>
      <c r="M829" s="6"/>
    </row>
    <row r="830" spans="1:13" ht="25.5" x14ac:dyDescent="0.2">
      <c r="A830" s="5" t="s">
        <v>533</v>
      </c>
      <c r="B830" s="5" t="s">
        <v>1675</v>
      </c>
      <c r="C830" s="6">
        <v>3.7842899999999999</v>
      </c>
      <c r="D830" s="6">
        <v>3.7842899999999999</v>
      </c>
      <c r="E830" s="6">
        <f t="shared" si="50"/>
        <v>100</v>
      </c>
      <c r="F830" s="6"/>
      <c r="G830" s="6" t="str">
        <f t="shared" si="51"/>
        <v xml:space="preserve"> </v>
      </c>
      <c r="H830" s="6"/>
      <c r="I830" s="6"/>
      <c r="J830" s="6"/>
      <c r="K830" s="6"/>
      <c r="L830" s="6"/>
      <c r="M830" s="6"/>
    </row>
    <row r="831" spans="1:13" ht="25.5" x14ac:dyDescent="0.2">
      <c r="A831" s="5" t="s">
        <v>793</v>
      </c>
      <c r="B831" s="5" t="s">
        <v>693</v>
      </c>
      <c r="C831" s="6">
        <v>380.86613</v>
      </c>
      <c r="D831" s="6">
        <v>397.69693999999998</v>
      </c>
      <c r="E831" s="6">
        <f t="shared" si="50"/>
        <v>104.4190881452231</v>
      </c>
      <c r="F831" s="6">
        <v>360.13893000000002</v>
      </c>
      <c r="G831" s="6">
        <f t="shared" si="51"/>
        <v>110.42875592483155</v>
      </c>
      <c r="H831" s="6"/>
      <c r="I831" s="6"/>
      <c r="J831" s="6"/>
      <c r="K831" s="6"/>
      <c r="L831" s="6"/>
      <c r="M831" s="6"/>
    </row>
    <row r="832" spans="1:13" ht="25.5" x14ac:dyDescent="0.2">
      <c r="A832" s="5" t="s">
        <v>797</v>
      </c>
      <c r="B832" s="5" t="s">
        <v>864</v>
      </c>
      <c r="C832" s="6"/>
      <c r="D832" s="6">
        <v>384.81504000000001</v>
      </c>
      <c r="E832" s="6" t="str">
        <f t="shared" si="50"/>
        <v xml:space="preserve"> </v>
      </c>
      <c r="F832" s="6">
        <v>7.6959600000000004</v>
      </c>
      <c r="G832" s="6" t="str">
        <f t="shared" si="51"/>
        <v>свыше 200</v>
      </c>
      <c r="H832" s="6"/>
      <c r="I832" s="6"/>
      <c r="J832" s="6"/>
      <c r="K832" s="6"/>
      <c r="L832" s="6"/>
      <c r="M832" s="6"/>
    </row>
    <row r="833" spans="1:13" ht="25.5" x14ac:dyDescent="0.2">
      <c r="A833" s="5" t="s">
        <v>1175</v>
      </c>
      <c r="B833" s="5" t="s">
        <v>1640</v>
      </c>
      <c r="C833" s="6">
        <v>156.94791000000001</v>
      </c>
      <c r="D833" s="6">
        <v>261.42325</v>
      </c>
      <c r="E833" s="6">
        <f t="shared" si="50"/>
        <v>166.56688833893995</v>
      </c>
      <c r="F833" s="6"/>
      <c r="G833" s="6" t="str">
        <f t="shared" si="51"/>
        <v xml:space="preserve"> </v>
      </c>
      <c r="H833" s="6"/>
      <c r="I833" s="6"/>
      <c r="J833" s="6"/>
      <c r="K833" s="6"/>
      <c r="L833" s="6"/>
      <c r="M833" s="6"/>
    </row>
    <row r="834" spans="1:13" ht="25.5" x14ac:dyDescent="0.2">
      <c r="A834" s="5" t="s">
        <v>1055</v>
      </c>
      <c r="B834" s="5" t="s">
        <v>1212</v>
      </c>
      <c r="C834" s="6"/>
      <c r="D834" s="6"/>
      <c r="E834" s="6" t="str">
        <f t="shared" si="50"/>
        <v xml:space="preserve"> </v>
      </c>
      <c r="F834" s="6">
        <v>52.249450000000003</v>
      </c>
      <c r="G834" s="6" t="str">
        <f t="shared" si="51"/>
        <v/>
      </c>
      <c r="H834" s="6"/>
      <c r="I834" s="6"/>
      <c r="J834" s="6"/>
      <c r="K834" s="6"/>
      <c r="L834" s="6"/>
      <c r="M834" s="6"/>
    </row>
    <row r="835" spans="1:13" ht="25.5" x14ac:dyDescent="0.2">
      <c r="A835" s="5" t="s">
        <v>258</v>
      </c>
      <c r="B835" s="5" t="s">
        <v>684</v>
      </c>
      <c r="C835" s="6"/>
      <c r="D835" s="6">
        <v>362.51427999999999</v>
      </c>
      <c r="E835" s="6" t="str">
        <f t="shared" si="50"/>
        <v xml:space="preserve"> </v>
      </c>
      <c r="F835" s="6"/>
      <c r="G835" s="6" t="str">
        <f t="shared" si="51"/>
        <v xml:space="preserve"> </v>
      </c>
      <c r="H835" s="6"/>
      <c r="I835" s="6"/>
      <c r="J835" s="6"/>
      <c r="K835" s="6"/>
      <c r="L835" s="6"/>
      <c r="M835" s="6"/>
    </row>
    <row r="836" spans="1:13" ht="25.5" x14ac:dyDescent="0.2">
      <c r="A836" s="5" t="s">
        <v>697</v>
      </c>
      <c r="B836" s="5" t="s">
        <v>995</v>
      </c>
      <c r="C836" s="6">
        <v>156.94791000000001</v>
      </c>
      <c r="D836" s="6">
        <v>261.42325</v>
      </c>
      <c r="E836" s="6">
        <f t="shared" si="50"/>
        <v>166.56688833893995</v>
      </c>
      <c r="F836" s="6"/>
      <c r="G836" s="6" t="str">
        <f t="shared" si="51"/>
        <v xml:space="preserve"> </v>
      </c>
      <c r="H836" s="6"/>
      <c r="I836" s="6"/>
      <c r="J836" s="6"/>
      <c r="K836" s="6"/>
      <c r="L836" s="6"/>
      <c r="M836" s="6"/>
    </row>
    <row r="837" spans="1:13" ht="25.5" x14ac:dyDescent="0.2">
      <c r="A837" s="5" t="s">
        <v>541</v>
      </c>
      <c r="B837" s="5" t="s">
        <v>1602</v>
      </c>
      <c r="C837" s="6"/>
      <c r="D837" s="6"/>
      <c r="E837" s="6" t="str">
        <f t="shared" si="50"/>
        <v xml:space="preserve"> </v>
      </c>
      <c r="F837" s="6">
        <v>52.249450000000003</v>
      </c>
      <c r="G837" s="6" t="str">
        <f t="shared" si="51"/>
        <v/>
      </c>
      <c r="H837" s="6"/>
      <c r="I837" s="6"/>
      <c r="J837" s="6"/>
      <c r="K837" s="6"/>
      <c r="L837" s="6"/>
      <c r="M837" s="6"/>
    </row>
    <row r="838" spans="1:13" ht="25.5" x14ac:dyDescent="0.2">
      <c r="A838" s="5" t="s">
        <v>489</v>
      </c>
      <c r="B838" s="5" t="s">
        <v>1683</v>
      </c>
      <c r="C838" s="6"/>
      <c r="D838" s="6"/>
      <c r="E838" s="6" t="str">
        <f t="shared" si="50"/>
        <v xml:space="preserve"> </v>
      </c>
      <c r="F838" s="6">
        <v>7.6959600000000004</v>
      </c>
      <c r="G838" s="6" t="str">
        <f t="shared" si="51"/>
        <v/>
      </c>
      <c r="H838" s="6"/>
      <c r="I838" s="6"/>
      <c r="J838" s="6"/>
      <c r="K838" s="6"/>
      <c r="L838" s="6"/>
      <c r="M838" s="6"/>
    </row>
    <row r="839" spans="1:13" ht="25.5" x14ac:dyDescent="0.2">
      <c r="A839" s="5" t="s">
        <v>1716</v>
      </c>
      <c r="B839" s="5" t="s">
        <v>324</v>
      </c>
      <c r="C839" s="6"/>
      <c r="D839" s="6">
        <v>22.30076</v>
      </c>
      <c r="E839" s="6" t="str">
        <f t="shared" ref="E839:E889" si="52">IF(C839=0," ",IF(D839/C839*100&gt;200,"свыше 200",IF(D839/C839&gt;0,D839/C839*100,"")))</f>
        <v xml:space="preserve"> </v>
      </c>
      <c r="F839" s="6"/>
      <c r="G839" s="6" t="str">
        <f t="shared" ref="G839:G889" si="53">IF(F839=0," ",IF(D839/F839*100&gt;200,"свыше 200",IF(D839/F839&gt;0,D839/F839*100,"")))</f>
        <v xml:space="preserve"> </v>
      </c>
      <c r="H839" s="6"/>
      <c r="I839" s="6"/>
      <c r="J839" s="6"/>
      <c r="K839" s="6"/>
      <c r="L839" s="6"/>
      <c r="M839" s="6"/>
    </row>
    <row r="840" spans="1:13" ht="63.75" x14ac:dyDescent="0.2">
      <c r="A840" s="5" t="s">
        <v>1682</v>
      </c>
      <c r="B840" s="5" t="s">
        <v>1231</v>
      </c>
      <c r="C840" s="6"/>
      <c r="D840" s="6"/>
      <c r="E840" s="6" t="str">
        <f t="shared" si="52"/>
        <v xml:space="preserve"> </v>
      </c>
      <c r="F840" s="6"/>
      <c r="G840" s="6" t="str">
        <f t="shared" si="53"/>
        <v xml:space="preserve"> </v>
      </c>
      <c r="H840" s="6"/>
      <c r="I840" s="6">
        <v>118.26260000000001</v>
      </c>
      <c r="J840" s="6" t="str">
        <f t="shared" ref="J840:J889" si="54">IF(H840=0," ",IF(I840/H840*100&gt;200,"свыше 200",IF(I840/H840&gt;0,I840/H840*100,"")))</f>
        <v xml:space="preserve"> </v>
      </c>
      <c r="K840" s="6"/>
      <c r="L840" s="6" t="str">
        <f t="shared" ref="L840:L889" si="55">IF(K840=0," ",IF(I840/K840*100&gt;200,"свыше 200",IF(I840/K840&gt;0,I840/K840*100,"")))</f>
        <v xml:space="preserve"> </v>
      </c>
      <c r="M840" s="6"/>
    </row>
    <row r="841" spans="1:13" ht="51" x14ac:dyDescent="0.2">
      <c r="A841" s="5" t="s">
        <v>1327</v>
      </c>
      <c r="B841" s="5" t="s">
        <v>1448</v>
      </c>
      <c r="C841" s="6"/>
      <c r="D841" s="6"/>
      <c r="E841" s="6" t="str">
        <f t="shared" si="52"/>
        <v xml:space="preserve"> </v>
      </c>
      <c r="F841" s="6"/>
      <c r="G841" s="6" t="str">
        <f t="shared" si="53"/>
        <v xml:space="preserve"> </v>
      </c>
      <c r="H841" s="6"/>
      <c r="I841" s="6">
        <v>1.41438</v>
      </c>
      <c r="J841" s="6" t="str">
        <f t="shared" si="54"/>
        <v xml:space="preserve"> </v>
      </c>
      <c r="K841" s="6"/>
      <c r="L841" s="6" t="str">
        <f t="shared" si="55"/>
        <v xml:space="preserve"> </v>
      </c>
      <c r="M841" s="6">
        <v>1.41438</v>
      </c>
    </row>
    <row r="842" spans="1:13" ht="38.25" x14ac:dyDescent="0.2">
      <c r="A842" s="5" t="s">
        <v>92</v>
      </c>
      <c r="B842" s="5" t="s">
        <v>1481</v>
      </c>
      <c r="C842" s="6"/>
      <c r="D842" s="6"/>
      <c r="E842" s="6" t="str">
        <f t="shared" si="52"/>
        <v xml:space="preserve"> </v>
      </c>
      <c r="F842" s="6"/>
      <c r="G842" s="6" t="str">
        <f t="shared" si="53"/>
        <v xml:space="preserve"> </v>
      </c>
      <c r="H842" s="6"/>
      <c r="I842" s="6">
        <v>13.11</v>
      </c>
      <c r="J842" s="6" t="str">
        <f t="shared" si="54"/>
        <v xml:space="preserve"> </v>
      </c>
      <c r="K842" s="6"/>
      <c r="L842" s="6" t="str">
        <f t="shared" si="55"/>
        <v xml:space="preserve"> </v>
      </c>
      <c r="M842" s="6">
        <v>13.11</v>
      </c>
    </row>
    <row r="843" spans="1:13" ht="63.75" x14ac:dyDescent="0.2">
      <c r="A843" s="5" t="s">
        <v>337</v>
      </c>
      <c r="B843" s="5" t="s">
        <v>1498</v>
      </c>
      <c r="C843" s="6"/>
      <c r="D843" s="6"/>
      <c r="E843" s="6" t="str">
        <f t="shared" si="52"/>
        <v xml:space="preserve"> </v>
      </c>
      <c r="F843" s="6"/>
      <c r="G843" s="6" t="str">
        <f t="shared" si="53"/>
        <v xml:space="preserve"> </v>
      </c>
      <c r="H843" s="6"/>
      <c r="I843" s="6"/>
      <c r="J843" s="6" t="str">
        <f t="shared" si="54"/>
        <v xml:space="preserve"> </v>
      </c>
      <c r="K843" s="6">
        <v>719.16346999999996</v>
      </c>
      <c r="L843" s="6" t="str">
        <f t="shared" si="55"/>
        <v/>
      </c>
      <c r="M843" s="6"/>
    </row>
    <row r="844" spans="1:13" ht="51" x14ac:dyDescent="0.2">
      <c r="A844" s="5" t="s">
        <v>1385</v>
      </c>
      <c r="B844" s="5" t="s">
        <v>353</v>
      </c>
      <c r="C844" s="6"/>
      <c r="D844" s="6"/>
      <c r="E844" s="6" t="str">
        <f t="shared" si="52"/>
        <v xml:space="preserve"> </v>
      </c>
      <c r="F844" s="6"/>
      <c r="G844" s="6" t="str">
        <f t="shared" si="53"/>
        <v xml:space="preserve"> </v>
      </c>
      <c r="H844" s="6"/>
      <c r="I844" s="6">
        <v>500.96733</v>
      </c>
      <c r="J844" s="6" t="str">
        <f t="shared" si="54"/>
        <v xml:space="preserve"> </v>
      </c>
      <c r="K844" s="6">
        <v>88.068389999999994</v>
      </c>
      <c r="L844" s="6" t="str">
        <f t="shared" si="55"/>
        <v>свыше 200</v>
      </c>
      <c r="M844" s="6">
        <v>58.477809999999977</v>
      </c>
    </row>
    <row r="845" spans="1:13" ht="38.25" x14ac:dyDescent="0.2">
      <c r="A845" s="5" t="s">
        <v>1209</v>
      </c>
      <c r="B845" s="5" t="s">
        <v>801</v>
      </c>
      <c r="C845" s="6"/>
      <c r="D845" s="6"/>
      <c r="E845" s="6"/>
      <c r="F845" s="6"/>
      <c r="G845" s="6"/>
      <c r="H845" s="6"/>
      <c r="I845" s="6"/>
      <c r="J845" s="6" t="str">
        <f t="shared" si="54"/>
        <v xml:space="preserve"> </v>
      </c>
      <c r="K845" s="6">
        <v>0.11618000000000001</v>
      </c>
      <c r="L845" s="6" t="str">
        <f t="shared" si="55"/>
        <v/>
      </c>
      <c r="M845" s="6"/>
    </row>
    <row r="846" spans="1:13" ht="38.25" x14ac:dyDescent="0.2">
      <c r="A846" s="5" t="s">
        <v>947</v>
      </c>
      <c r="B846" s="5" t="s">
        <v>518</v>
      </c>
      <c r="C846" s="6"/>
      <c r="D846" s="6"/>
      <c r="E846" s="6"/>
      <c r="F846" s="6"/>
      <c r="G846" s="6"/>
      <c r="H846" s="6"/>
      <c r="I846" s="6">
        <v>17489.74006</v>
      </c>
      <c r="J846" s="6" t="str">
        <f t="shared" si="54"/>
        <v xml:space="preserve"> </v>
      </c>
      <c r="K846" s="6">
        <v>19561.854899999998</v>
      </c>
      <c r="L846" s="6">
        <f t="shared" si="55"/>
        <v>89.407370361386342</v>
      </c>
      <c r="M846" s="6">
        <v>1342.4069400000008</v>
      </c>
    </row>
    <row r="847" spans="1:13" ht="38.25" x14ac:dyDescent="0.2">
      <c r="A847" s="5" t="s">
        <v>822</v>
      </c>
      <c r="B847" s="5" t="s">
        <v>101</v>
      </c>
      <c r="C847" s="6">
        <v>11.5398</v>
      </c>
      <c r="D847" s="6"/>
      <c r="E847" s="6" t="str">
        <f t="shared" si="52"/>
        <v/>
      </c>
      <c r="F847" s="6"/>
      <c r="G847" s="6" t="str">
        <f t="shared" si="53"/>
        <v xml:space="preserve"> </v>
      </c>
      <c r="H847" s="6"/>
      <c r="I847" s="6"/>
      <c r="J847" s="6" t="str">
        <f t="shared" si="54"/>
        <v xml:space="preserve"> </v>
      </c>
      <c r="K847" s="6"/>
      <c r="L847" s="6" t="str">
        <f t="shared" si="55"/>
        <v xml:space="preserve"> </v>
      </c>
      <c r="M847" s="6"/>
    </row>
    <row r="848" spans="1:13" ht="38.25" x14ac:dyDescent="0.2">
      <c r="A848" s="5" t="s">
        <v>1559</v>
      </c>
      <c r="B848" s="5" t="s">
        <v>788</v>
      </c>
      <c r="C848" s="6"/>
      <c r="D848" s="6">
        <v>2689.34573</v>
      </c>
      <c r="E848" s="6" t="str">
        <f t="shared" si="52"/>
        <v xml:space="preserve"> </v>
      </c>
      <c r="F848" s="6">
        <v>1118.66426</v>
      </c>
      <c r="G848" s="6" t="str">
        <f t="shared" si="53"/>
        <v>свыше 200</v>
      </c>
      <c r="H848" s="6"/>
      <c r="I848" s="6">
        <v>2689.34573</v>
      </c>
      <c r="J848" s="6" t="str">
        <f t="shared" si="54"/>
        <v xml:space="preserve"> </v>
      </c>
      <c r="K848" s="6">
        <v>1118.66426</v>
      </c>
      <c r="L848" s="6" t="str">
        <f t="shared" si="55"/>
        <v>свыше 200</v>
      </c>
      <c r="M848" s="6"/>
    </row>
    <row r="849" spans="1:13" ht="25.5" x14ac:dyDescent="0.2">
      <c r="A849" s="5" t="s">
        <v>1590</v>
      </c>
      <c r="B849" s="5" t="s">
        <v>1492</v>
      </c>
      <c r="C849" s="6">
        <v>-22364.490590000001</v>
      </c>
      <c r="D849" s="6">
        <v>-55272.1034</v>
      </c>
      <c r="E849" s="6" t="str">
        <f t="shared" si="52"/>
        <v>свыше 200</v>
      </c>
      <c r="F849" s="6">
        <v>-55736.698369999998</v>
      </c>
      <c r="G849" s="6">
        <f t="shared" si="53"/>
        <v>99.166446912739886</v>
      </c>
      <c r="H849" s="6"/>
      <c r="I849" s="6">
        <v>-55272.1034</v>
      </c>
      <c r="J849" s="6" t="str">
        <f t="shared" si="54"/>
        <v xml:space="preserve"> </v>
      </c>
      <c r="K849" s="6">
        <v>-55736.698369999998</v>
      </c>
      <c r="L849" s="6">
        <f t="shared" si="55"/>
        <v>99.166446912739886</v>
      </c>
      <c r="M849" s="6">
        <v>-84.915350000002945</v>
      </c>
    </row>
    <row r="850" spans="1:13" ht="38.25" x14ac:dyDescent="0.2">
      <c r="A850" s="5" t="s">
        <v>65</v>
      </c>
      <c r="B850" s="5" t="s">
        <v>91</v>
      </c>
      <c r="C850" s="6"/>
      <c r="D850" s="6">
        <v>-55272.1034</v>
      </c>
      <c r="E850" s="6" t="str">
        <f t="shared" si="52"/>
        <v xml:space="preserve"> </v>
      </c>
      <c r="F850" s="6">
        <v>-55736.698369999998</v>
      </c>
      <c r="G850" s="6">
        <f t="shared" si="53"/>
        <v>99.166446912739886</v>
      </c>
      <c r="H850" s="6"/>
      <c r="I850" s="6">
        <v>-55272.1034</v>
      </c>
      <c r="J850" s="6" t="str">
        <f t="shared" si="54"/>
        <v xml:space="preserve"> </v>
      </c>
      <c r="K850" s="6">
        <v>-55736.698369999998</v>
      </c>
      <c r="L850" s="6">
        <f t="shared" si="55"/>
        <v>99.166446912739886</v>
      </c>
      <c r="M850" s="6">
        <v>-84.915350000002945</v>
      </c>
    </row>
    <row r="851" spans="1:13" ht="25.5" x14ac:dyDescent="0.2">
      <c r="A851" s="5" t="s">
        <v>1138</v>
      </c>
      <c r="B851" s="5" t="s">
        <v>1352</v>
      </c>
      <c r="C851" s="6">
        <v>-3708.8153900000002</v>
      </c>
      <c r="D851" s="6"/>
      <c r="E851" s="6" t="str">
        <f t="shared" si="52"/>
        <v/>
      </c>
      <c r="F851" s="6"/>
      <c r="G851" s="6" t="str">
        <f t="shared" si="53"/>
        <v xml:space="preserve"> </v>
      </c>
      <c r="H851" s="6"/>
      <c r="I851" s="6"/>
      <c r="J851" s="6" t="str">
        <f t="shared" si="54"/>
        <v xml:space="preserve"> </v>
      </c>
      <c r="K851" s="6"/>
      <c r="L851" s="6" t="str">
        <f t="shared" si="55"/>
        <v xml:space="preserve"> </v>
      </c>
      <c r="M851" s="6"/>
    </row>
    <row r="852" spans="1:13" ht="38.25" x14ac:dyDescent="0.2">
      <c r="A852" s="5" t="s">
        <v>989</v>
      </c>
      <c r="B852" s="5" t="s">
        <v>1592</v>
      </c>
      <c r="C852" s="6">
        <v>-6053.0632400000004</v>
      </c>
      <c r="D852" s="6"/>
      <c r="E852" s="6" t="str">
        <f t="shared" si="52"/>
        <v/>
      </c>
      <c r="F852" s="6"/>
      <c r="G852" s="6" t="str">
        <f t="shared" si="53"/>
        <v xml:space="preserve"> </v>
      </c>
      <c r="H852" s="6"/>
      <c r="I852" s="6"/>
      <c r="J852" s="6" t="str">
        <f t="shared" si="54"/>
        <v xml:space="preserve"> </v>
      </c>
      <c r="K852" s="6"/>
      <c r="L852" s="6" t="str">
        <f t="shared" si="55"/>
        <v xml:space="preserve"> </v>
      </c>
      <c r="M852" s="6"/>
    </row>
    <row r="853" spans="1:13" ht="25.5" x14ac:dyDescent="0.2">
      <c r="A853" s="5" t="s">
        <v>1378</v>
      </c>
      <c r="B853" s="5" t="s">
        <v>692</v>
      </c>
      <c r="C853" s="6">
        <v>-862.80678</v>
      </c>
      <c r="D853" s="6"/>
      <c r="E853" s="6" t="str">
        <f t="shared" si="52"/>
        <v/>
      </c>
      <c r="F853" s="6"/>
      <c r="G853" s="6" t="str">
        <f t="shared" si="53"/>
        <v xml:space="preserve"> </v>
      </c>
      <c r="H853" s="6"/>
      <c r="I853" s="6"/>
      <c r="J853" s="6" t="str">
        <f t="shared" si="54"/>
        <v xml:space="preserve"> </v>
      </c>
      <c r="K853" s="6"/>
      <c r="L853" s="6" t="str">
        <f t="shared" si="55"/>
        <v xml:space="preserve"> </v>
      </c>
      <c r="M853" s="6"/>
    </row>
    <row r="854" spans="1:13" ht="25.5" x14ac:dyDescent="0.2">
      <c r="A854" s="5" t="s">
        <v>1234</v>
      </c>
      <c r="B854" s="5" t="s">
        <v>1345</v>
      </c>
      <c r="C854" s="6">
        <v>-11739.805179999999</v>
      </c>
      <c r="D854" s="6"/>
      <c r="E854" s="6" t="str">
        <f t="shared" si="52"/>
        <v/>
      </c>
      <c r="F854" s="6"/>
      <c r="G854" s="6" t="str">
        <f t="shared" si="53"/>
        <v xml:space="preserve"> </v>
      </c>
      <c r="H854" s="6"/>
      <c r="I854" s="6"/>
      <c r="J854" s="6" t="str">
        <f t="shared" si="54"/>
        <v xml:space="preserve"> </v>
      </c>
      <c r="K854" s="6"/>
      <c r="L854" s="6" t="str">
        <f t="shared" si="55"/>
        <v xml:space="preserve"> </v>
      </c>
      <c r="M854" s="6"/>
    </row>
    <row r="855" spans="1:13" ht="51" x14ac:dyDescent="0.2">
      <c r="A855" s="5" t="s">
        <v>22</v>
      </c>
      <c r="B855" s="5" t="s">
        <v>592</v>
      </c>
      <c r="C855" s="6"/>
      <c r="D855" s="6">
        <v>-118.26260000000001</v>
      </c>
      <c r="E855" s="6" t="str">
        <f t="shared" si="52"/>
        <v xml:space="preserve"> </v>
      </c>
      <c r="F855" s="6">
        <v>-8125.7671499999997</v>
      </c>
      <c r="G855" s="6">
        <f t="shared" si="53"/>
        <v>1.4554022754639235</v>
      </c>
      <c r="H855" s="6"/>
      <c r="I855" s="6">
        <v>-118.26260000000001</v>
      </c>
      <c r="J855" s="6" t="str">
        <f t="shared" si="54"/>
        <v xml:space="preserve"> </v>
      </c>
      <c r="K855" s="6">
        <v>-8125.7671499999997</v>
      </c>
      <c r="L855" s="6">
        <f t="shared" si="55"/>
        <v>1.4554022754639235</v>
      </c>
      <c r="M855" s="6"/>
    </row>
    <row r="856" spans="1:13" ht="38.25" x14ac:dyDescent="0.2">
      <c r="A856" s="5" t="s">
        <v>1032</v>
      </c>
      <c r="B856" s="5" t="s">
        <v>1717</v>
      </c>
      <c r="C856" s="6"/>
      <c r="D856" s="6"/>
      <c r="E856" s="6" t="str">
        <f t="shared" si="52"/>
        <v xml:space="preserve"> </v>
      </c>
      <c r="F856" s="6">
        <v>-3719.94</v>
      </c>
      <c r="G856" s="6" t="str">
        <f t="shared" si="53"/>
        <v/>
      </c>
      <c r="H856" s="6"/>
      <c r="I856" s="6"/>
      <c r="J856" s="6" t="str">
        <f t="shared" si="54"/>
        <v xml:space="preserve"> </v>
      </c>
      <c r="K856" s="6">
        <v>-3719.94</v>
      </c>
      <c r="L856" s="6" t="str">
        <f t="shared" si="55"/>
        <v/>
      </c>
      <c r="M856" s="6"/>
    </row>
    <row r="857" spans="1:13" ht="38.25" x14ac:dyDescent="0.2">
      <c r="A857" s="5" t="s">
        <v>326</v>
      </c>
      <c r="B857" s="5" t="s">
        <v>1211</v>
      </c>
      <c r="C857" s="6"/>
      <c r="D857" s="6">
        <v>-45.356119999999997</v>
      </c>
      <c r="E857" s="6" t="str">
        <f t="shared" si="52"/>
        <v xml:space="preserve"> </v>
      </c>
      <c r="F857" s="6">
        <v>-7.1744899999999996</v>
      </c>
      <c r="G857" s="6" t="str">
        <f t="shared" si="53"/>
        <v>свыше 200</v>
      </c>
      <c r="H857" s="6"/>
      <c r="I857" s="6">
        <v>-45.356119999999997</v>
      </c>
      <c r="J857" s="6" t="str">
        <f t="shared" si="54"/>
        <v xml:space="preserve"> </v>
      </c>
      <c r="K857" s="6">
        <v>-7.1744899999999996</v>
      </c>
      <c r="L857" s="6" t="str">
        <f t="shared" si="55"/>
        <v>свыше 200</v>
      </c>
      <c r="M857" s="6"/>
    </row>
    <row r="858" spans="1:13" ht="38.25" x14ac:dyDescent="0.2">
      <c r="A858" s="5" t="s">
        <v>122</v>
      </c>
      <c r="B858" s="5" t="s">
        <v>965</v>
      </c>
      <c r="C858" s="6"/>
      <c r="D858" s="6">
        <v>-33.510150000000003</v>
      </c>
      <c r="E858" s="6" t="str">
        <f t="shared" si="52"/>
        <v xml:space="preserve"> </v>
      </c>
      <c r="F858" s="6">
        <v>-711.73716999999999</v>
      </c>
      <c r="G858" s="6">
        <f t="shared" si="53"/>
        <v>4.7082197491526268</v>
      </c>
      <c r="H858" s="6"/>
      <c r="I858" s="6">
        <v>-33.510150000000003</v>
      </c>
      <c r="J858" s="6" t="str">
        <f t="shared" si="54"/>
        <v xml:space="preserve"> </v>
      </c>
      <c r="K858" s="6">
        <v>-711.73716999999999</v>
      </c>
      <c r="L858" s="6">
        <f t="shared" si="55"/>
        <v>4.7082197491526268</v>
      </c>
      <c r="M858" s="6">
        <v>-4.246610000000004</v>
      </c>
    </row>
    <row r="859" spans="1:13" ht="38.25" x14ac:dyDescent="0.2">
      <c r="A859" s="5" t="s">
        <v>1611</v>
      </c>
      <c r="B859" s="5" t="s">
        <v>118</v>
      </c>
      <c r="C859" s="6"/>
      <c r="D859" s="6">
        <v>-30.562760000000001</v>
      </c>
      <c r="E859" s="6" t="str">
        <f t="shared" si="52"/>
        <v xml:space="preserve"> </v>
      </c>
      <c r="F859" s="6">
        <v>-38.972020000000001</v>
      </c>
      <c r="G859" s="6">
        <f t="shared" si="53"/>
        <v>78.422314265465332</v>
      </c>
      <c r="H859" s="6"/>
      <c r="I859" s="6">
        <v>-30.562760000000001</v>
      </c>
      <c r="J859" s="6" t="str">
        <f t="shared" si="54"/>
        <v xml:space="preserve"> </v>
      </c>
      <c r="K859" s="6">
        <v>-38.972020000000001</v>
      </c>
      <c r="L859" s="6">
        <f t="shared" si="55"/>
        <v>78.422314265465332</v>
      </c>
      <c r="M859" s="6"/>
    </row>
    <row r="860" spans="1:13" ht="38.25" x14ac:dyDescent="0.2">
      <c r="A860" s="5" t="s">
        <v>689</v>
      </c>
      <c r="B860" s="5" t="s">
        <v>712</v>
      </c>
      <c r="C860" s="6"/>
      <c r="D860" s="6">
        <v>-1.3153699999999999</v>
      </c>
      <c r="E860" s="6" t="str">
        <f t="shared" si="52"/>
        <v xml:space="preserve"> </v>
      </c>
      <c r="F860" s="6"/>
      <c r="G860" s="6" t="str">
        <f t="shared" si="53"/>
        <v xml:space="preserve"> </v>
      </c>
      <c r="H860" s="6"/>
      <c r="I860" s="6">
        <v>-1.3153699999999999</v>
      </c>
      <c r="J860" s="6" t="str">
        <f t="shared" si="54"/>
        <v xml:space="preserve"> </v>
      </c>
      <c r="K860" s="6"/>
      <c r="L860" s="6" t="str">
        <f t="shared" si="55"/>
        <v xml:space="preserve"> </v>
      </c>
      <c r="M860" s="6">
        <v>-1.3153699999999999</v>
      </c>
    </row>
    <row r="861" spans="1:13" ht="51" x14ac:dyDescent="0.2">
      <c r="A861" s="5" t="s">
        <v>1173</v>
      </c>
      <c r="B861" s="5" t="s">
        <v>992</v>
      </c>
      <c r="C861" s="6"/>
      <c r="D861" s="6"/>
      <c r="E861" s="6" t="str">
        <f t="shared" si="52"/>
        <v xml:space="preserve"> </v>
      </c>
      <c r="F861" s="6">
        <v>1933.72</v>
      </c>
      <c r="G861" s="6" t="str">
        <f t="shared" si="53"/>
        <v/>
      </c>
      <c r="H861" s="6"/>
      <c r="I861" s="6"/>
      <c r="J861" s="6" t="str">
        <f t="shared" si="54"/>
        <v xml:space="preserve"> </v>
      </c>
      <c r="K861" s="6">
        <v>1933.72</v>
      </c>
      <c r="L861" s="6" t="str">
        <f t="shared" si="55"/>
        <v/>
      </c>
      <c r="M861" s="6"/>
    </row>
    <row r="862" spans="1:13" ht="25.5" x14ac:dyDescent="0.2">
      <c r="A862" s="5" t="s">
        <v>171</v>
      </c>
      <c r="B862" s="5" t="s">
        <v>453</v>
      </c>
      <c r="C862" s="6"/>
      <c r="D862" s="6">
        <v>-12.192299999999999</v>
      </c>
      <c r="E862" s="6" t="str">
        <f t="shared" si="52"/>
        <v xml:space="preserve"> </v>
      </c>
      <c r="F862" s="6"/>
      <c r="G862" s="6" t="str">
        <f t="shared" si="53"/>
        <v xml:space="preserve"> </v>
      </c>
      <c r="H862" s="6"/>
      <c r="I862" s="6">
        <v>-12.192299999999999</v>
      </c>
      <c r="J862" s="6" t="str">
        <f t="shared" si="54"/>
        <v xml:space="preserve"> </v>
      </c>
      <c r="K862" s="6"/>
      <c r="L862" s="6" t="str">
        <f t="shared" si="55"/>
        <v xml:space="preserve"> </v>
      </c>
      <c r="M862" s="6">
        <v>-12.192299999999999</v>
      </c>
    </row>
    <row r="863" spans="1:13" ht="51" x14ac:dyDescent="0.2">
      <c r="A863" s="5" t="s">
        <v>1457</v>
      </c>
      <c r="B863" s="5" t="s">
        <v>441</v>
      </c>
      <c r="C863" s="6"/>
      <c r="D863" s="6"/>
      <c r="E863" s="6" t="str">
        <f t="shared" si="52"/>
        <v xml:space="preserve"> </v>
      </c>
      <c r="F863" s="6">
        <v>-4222.8528900000001</v>
      </c>
      <c r="G863" s="6" t="str">
        <f t="shared" si="53"/>
        <v/>
      </c>
      <c r="H863" s="6"/>
      <c r="I863" s="6"/>
      <c r="J863" s="6" t="str">
        <f t="shared" si="54"/>
        <v xml:space="preserve"> </v>
      </c>
      <c r="K863" s="6">
        <v>-4222.8528900000001</v>
      </c>
      <c r="L863" s="6" t="str">
        <f t="shared" si="55"/>
        <v/>
      </c>
      <c r="M863" s="6"/>
    </row>
    <row r="864" spans="1:13" ht="51" x14ac:dyDescent="0.2">
      <c r="A864" s="5" t="s">
        <v>819</v>
      </c>
      <c r="B864" s="5" t="s">
        <v>1303</v>
      </c>
      <c r="C864" s="6"/>
      <c r="D864" s="6"/>
      <c r="E864" s="6" t="str">
        <f t="shared" si="52"/>
        <v xml:space="preserve"> </v>
      </c>
      <c r="F864" s="6"/>
      <c r="G864" s="6" t="str">
        <f t="shared" si="53"/>
        <v xml:space="preserve"> </v>
      </c>
      <c r="H864" s="6"/>
      <c r="I864" s="6"/>
      <c r="J864" s="6" t="str">
        <f t="shared" si="54"/>
        <v xml:space="preserve"> </v>
      </c>
      <c r="K864" s="6"/>
      <c r="L864" s="6" t="str">
        <f t="shared" si="55"/>
        <v xml:space="preserve"> </v>
      </c>
      <c r="M864" s="6"/>
    </row>
    <row r="865" spans="1:13" ht="38.25" x14ac:dyDescent="0.2">
      <c r="A865" s="5" t="s">
        <v>1306</v>
      </c>
      <c r="B865" s="5" t="s">
        <v>1144</v>
      </c>
      <c r="C865" s="6"/>
      <c r="D865" s="6">
        <v>-572.96042999999997</v>
      </c>
      <c r="E865" s="6" t="str">
        <f t="shared" si="52"/>
        <v xml:space="preserve"> </v>
      </c>
      <c r="F865" s="6">
        <v>-361.42894000000001</v>
      </c>
      <c r="G865" s="6">
        <f t="shared" si="53"/>
        <v>158.52643952639761</v>
      </c>
      <c r="H865" s="6"/>
      <c r="I865" s="6">
        <v>-572.96042999999997</v>
      </c>
      <c r="J865" s="6" t="str">
        <f t="shared" si="54"/>
        <v xml:space="preserve"> </v>
      </c>
      <c r="K865" s="6">
        <v>-361.42894000000001</v>
      </c>
      <c r="L865" s="6">
        <f t="shared" si="55"/>
        <v>158.52643952639761</v>
      </c>
      <c r="M865" s="6"/>
    </row>
    <row r="866" spans="1:13" ht="25.5" x14ac:dyDescent="0.2">
      <c r="A866" s="5" t="s">
        <v>391</v>
      </c>
      <c r="B866" s="5" t="s">
        <v>1355</v>
      </c>
      <c r="C866" s="6"/>
      <c r="D866" s="6">
        <v>-1378.9107200000001</v>
      </c>
      <c r="E866" s="6" t="str">
        <f t="shared" si="52"/>
        <v xml:space="preserve"> </v>
      </c>
      <c r="F866" s="6">
        <v>-1458.9122199999999</v>
      </c>
      <c r="G866" s="6">
        <f t="shared" si="53"/>
        <v>94.516359592902731</v>
      </c>
      <c r="H866" s="6"/>
      <c r="I866" s="6">
        <v>-1378.9107200000001</v>
      </c>
      <c r="J866" s="6" t="str">
        <f t="shared" si="54"/>
        <v xml:space="preserve"> </v>
      </c>
      <c r="K866" s="6">
        <v>-1458.9122199999999</v>
      </c>
      <c r="L866" s="6">
        <f t="shared" si="55"/>
        <v>94.516359592902731</v>
      </c>
      <c r="M866" s="6"/>
    </row>
    <row r="867" spans="1:13" ht="38.25" x14ac:dyDescent="0.2">
      <c r="A867" s="5" t="s">
        <v>1262</v>
      </c>
      <c r="B867" s="5" t="s">
        <v>12</v>
      </c>
      <c r="C867" s="6"/>
      <c r="D867" s="6">
        <v>-855.83622000000003</v>
      </c>
      <c r="E867" s="6" t="str">
        <f t="shared" si="52"/>
        <v xml:space="preserve"> </v>
      </c>
      <c r="F867" s="6">
        <v>-985.36721999999997</v>
      </c>
      <c r="G867" s="6">
        <f t="shared" si="53"/>
        <v>86.85454545565257</v>
      </c>
      <c r="H867" s="6"/>
      <c r="I867" s="6">
        <v>-855.83622000000003</v>
      </c>
      <c r="J867" s="6" t="str">
        <f t="shared" si="54"/>
        <v xml:space="preserve"> </v>
      </c>
      <c r="K867" s="6">
        <v>-985.36721999999997</v>
      </c>
      <c r="L867" s="6">
        <f t="shared" si="55"/>
        <v>86.85454545565257</v>
      </c>
      <c r="M867" s="6">
        <v>-0.27899999999999636</v>
      </c>
    </row>
    <row r="868" spans="1:13" ht="38.25" x14ac:dyDescent="0.2">
      <c r="A868" s="5" t="s">
        <v>754</v>
      </c>
      <c r="B868" s="5" t="s">
        <v>201</v>
      </c>
      <c r="C868" s="6"/>
      <c r="D868" s="6">
        <v>-2123.2679699999999</v>
      </c>
      <c r="E868" s="6" t="str">
        <f t="shared" si="52"/>
        <v xml:space="preserve"> </v>
      </c>
      <c r="F868" s="6">
        <v>-80.142219999999995</v>
      </c>
      <c r="G868" s="6" t="str">
        <f t="shared" si="53"/>
        <v>свыше 200</v>
      </c>
      <c r="H868" s="6"/>
      <c r="I868" s="6">
        <v>-2123.2679699999999</v>
      </c>
      <c r="J868" s="6" t="str">
        <f t="shared" si="54"/>
        <v xml:space="preserve"> </v>
      </c>
      <c r="K868" s="6">
        <v>-80.142219999999995</v>
      </c>
      <c r="L868" s="6" t="str">
        <f t="shared" si="55"/>
        <v>свыше 200</v>
      </c>
      <c r="M868" s="6"/>
    </row>
    <row r="869" spans="1:13" ht="38.25" x14ac:dyDescent="0.2">
      <c r="A869" s="5" t="s">
        <v>43</v>
      </c>
      <c r="B869" s="5" t="s">
        <v>1243</v>
      </c>
      <c r="C869" s="6">
        <v>-442.48948999999999</v>
      </c>
      <c r="D869" s="6"/>
      <c r="E869" s="6" t="str">
        <f t="shared" si="52"/>
        <v/>
      </c>
      <c r="F869" s="6"/>
      <c r="G869" s="6" t="str">
        <f t="shared" si="53"/>
        <v xml:space="preserve"> </v>
      </c>
      <c r="H869" s="6"/>
      <c r="I869" s="6"/>
      <c r="J869" s="6" t="str">
        <f t="shared" si="54"/>
        <v xml:space="preserve"> </v>
      </c>
      <c r="K869" s="6"/>
      <c r="L869" s="6" t="str">
        <f t="shared" si="55"/>
        <v xml:space="preserve"> </v>
      </c>
      <c r="M869" s="6"/>
    </row>
    <row r="870" spans="1:13" ht="38.25" x14ac:dyDescent="0.2">
      <c r="A870" s="5" t="s">
        <v>146</v>
      </c>
      <c r="B870" s="5" t="s">
        <v>443</v>
      </c>
      <c r="C870" s="6">
        <v>-3.0000000000000001E-5</v>
      </c>
      <c r="D870" s="6"/>
      <c r="E870" s="6" t="str">
        <f t="shared" si="52"/>
        <v/>
      </c>
      <c r="F870" s="6"/>
      <c r="G870" s="6" t="str">
        <f t="shared" si="53"/>
        <v xml:space="preserve"> </v>
      </c>
      <c r="H870" s="6"/>
      <c r="I870" s="6"/>
      <c r="J870" s="6" t="str">
        <f t="shared" si="54"/>
        <v xml:space="preserve"> </v>
      </c>
      <c r="K870" s="6"/>
      <c r="L870" s="6" t="str">
        <f t="shared" si="55"/>
        <v xml:space="preserve"> </v>
      </c>
      <c r="M870" s="6"/>
    </row>
    <row r="871" spans="1:13" ht="25.5" x14ac:dyDescent="0.2">
      <c r="A871" s="5" t="s">
        <v>193</v>
      </c>
      <c r="B871" s="5" t="s">
        <v>722</v>
      </c>
      <c r="C871" s="6"/>
      <c r="D871" s="6">
        <v>-7.2701000000000002</v>
      </c>
      <c r="E871" s="6" t="str">
        <f t="shared" si="52"/>
        <v xml:space="preserve"> </v>
      </c>
      <c r="F871" s="6"/>
      <c r="G871" s="6" t="str">
        <f t="shared" si="53"/>
        <v xml:space="preserve"> </v>
      </c>
      <c r="H871" s="6"/>
      <c r="I871" s="6">
        <v>-7.2701000000000002</v>
      </c>
      <c r="J871" s="6" t="str">
        <f t="shared" si="54"/>
        <v xml:space="preserve"> </v>
      </c>
      <c r="K871" s="6"/>
      <c r="L871" s="6" t="str">
        <f t="shared" si="55"/>
        <v xml:space="preserve"> </v>
      </c>
      <c r="M871" s="6"/>
    </row>
    <row r="872" spans="1:13" ht="38.25" x14ac:dyDescent="0.2">
      <c r="A872" s="5" t="s">
        <v>558</v>
      </c>
      <c r="B872" s="5" t="s">
        <v>1184</v>
      </c>
      <c r="C872" s="6"/>
      <c r="D872" s="6"/>
      <c r="E872" s="6" t="str">
        <f t="shared" si="52"/>
        <v xml:space="preserve"> </v>
      </c>
      <c r="F872" s="6">
        <v>-0.11618000000000001</v>
      </c>
      <c r="G872" s="6" t="str">
        <f t="shared" si="53"/>
        <v/>
      </c>
      <c r="H872" s="6"/>
      <c r="I872" s="6"/>
      <c r="J872" s="6" t="str">
        <f t="shared" si="54"/>
        <v xml:space="preserve"> </v>
      </c>
      <c r="K872" s="6">
        <v>-0.11618000000000001</v>
      </c>
      <c r="L872" s="6" t="str">
        <f t="shared" si="55"/>
        <v/>
      </c>
      <c r="M872" s="6"/>
    </row>
    <row r="873" spans="1:13" ht="51" x14ac:dyDescent="0.2">
      <c r="A873" s="5" t="s">
        <v>961</v>
      </c>
      <c r="B873" s="5" t="s">
        <v>1455</v>
      </c>
      <c r="C873" s="6"/>
      <c r="D873" s="6">
        <v>-1.4204000000000001</v>
      </c>
      <c r="E873" s="6" t="str">
        <f t="shared" si="52"/>
        <v xml:space="preserve"> </v>
      </c>
      <c r="F873" s="6"/>
      <c r="G873" s="6" t="str">
        <f t="shared" si="53"/>
        <v xml:space="preserve"> </v>
      </c>
      <c r="H873" s="6"/>
      <c r="I873" s="6">
        <v>-1.4204000000000001</v>
      </c>
      <c r="J873" s="6" t="str">
        <f t="shared" si="54"/>
        <v xml:space="preserve"> </v>
      </c>
      <c r="K873" s="6"/>
      <c r="L873" s="6" t="str">
        <f t="shared" si="55"/>
        <v xml:space="preserve"> </v>
      </c>
      <c r="M873" s="6"/>
    </row>
    <row r="874" spans="1:13" ht="25.5" x14ac:dyDescent="0.2">
      <c r="A874" s="5" t="s">
        <v>944</v>
      </c>
      <c r="B874" s="5" t="s">
        <v>1618</v>
      </c>
      <c r="C874" s="6"/>
      <c r="D874" s="6">
        <v>-79.848159999999993</v>
      </c>
      <c r="E874" s="6" t="str">
        <f t="shared" si="52"/>
        <v xml:space="preserve"> </v>
      </c>
      <c r="F874" s="6">
        <v>-138.26833999999999</v>
      </c>
      <c r="G874" s="6">
        <f t="shared" si="53"/>
        <v>57.748693591027411</v>
      </c>
      <c r="H874" s="6"/>
      <c r="I874" s="6">
        <v>-79.848159999999993</v>
      </c>
      <c r="J874" s="6" t="str">
        <f t="shared" si="54"/>
        <v xml:space="preserve"> </v>
      </c>
      <c r="K874" s="6">
        <v>-138.26833999999999</v>
      </c>
      <c r="L874" s="6">
        <f t="shared" si="55"/>
        <v>57.748693591027411</v>
      </c>
      <c r="M874" s="6">
        <v>-18.511359999999996</v>
      </c>
    </row>
    <row r="875" spans="1:13" ht="51" x14ac:dyDescent="0.2">
      <c r="A875" s="5" t="s">
        <v>1183</v>
      </c>
      <c r="B875" s="5" t="s">
        <v>837</v>
      </c>
      <c r="C875" s="6"/>
      <c r="D875" s="6"/>
      <c r="E875" s="6" t="str">
        <f t="shared" si="52"/>
        <v xml:space="preserve"> </v>
      </c>
      <c r="F875" s="6">
        <v>-2.3195600000000001</v>
      </c>
      <c r="G875" s="6" t="str">
        <f t="shared" si="53"/>
        <v/>
      </c>
      <c r="H875" s="6"/>
      <c r="I875" s="6"/>
      <c r="J875" s="6" t="str">
        <f t="shared" si="54"/>
        <v xml:space="preserve"> </v>
      </c>
      <c r="K875" s="6">
        <v>-2.3195600000000001</v>
      </c>
      <c r="L875" s="6" t="str">
        <f t="shared" si="55"/>
        <v/>
      </c>
      <c r="M875" s="6"/>
    </row>
    <row r="876" spans="1:13" ht="25.5" x14ac:dyDescent="0.2">
      <c r="A876" s="5" t="s">
        <v>400</v>
      </c>
      <c r="B876" s="5" t="s">
        <v>1236</v>
      </c>
      <c r="C876" s="6"/>
      <c r="D876" s="6">
        <v>-2054.7725799999998</v>
      </c>
      <c r="E876" s="6" t="str">
        <f t="shared" si="52"/>
        <v xml:space="preserve"> </v>
      </c>
      <c r="F876" s="6">
        <v>-2432.3809900000001</v>
      </c>
      <c r="G876" s="6">
        <f t="shared" si="53"/>
        <v>84.475770384967518</v>
      </c>
      <c r="H876" s="6"/>
      <c r="I876" s="6">
        <v>-2054.7725799999998</v>
      </c>
      <c r="J876" s="6" t="str">
        <f t="shared" si="54"/>
        <v xml:space="preserve"> </v>
      </c>
      <c r="K876" s="6">
        <v>-2432.3809900000001</v>
      </c>
      <c r="L876" s="6">
        <f t="shared" si="55"/>
        <v>84.475770384967518</v>
      </c>
      <c r="M876" s="6">
        <v>-13.496169999999893</v>
      </c>
    </row>
    <row r="877" spans="1:13" ht="76.5" x14ac:dyDescent="0.2">
      <c r="A877" s="5" t="s">
        <v>1157</v>
      </c>
      <c r="B877" s="5" t="s">
        <v>1444</v>
      </c>
      <c r="C877" s="6"/>
      <c r="D877" s="6">
        <v>-35.699950000000001</v>
      </c>
      <c r="E877" s="6" t="str">
        <f t="shared" si="52"/>
        <v xml:space="preserve"> </v>
      </c>
      <c r="F877" s="6"/>
      <c r="G877" s="6" t="str">
        <f t="shared" si="53"/>
        <v xml:space="preserve"> </v>
      </c>
      <c r="H877" s="6"/>
      <c r="I877" s="6">
        <v>-35.699950000000001</v>
      </c>
      <c r="J877" s="6" t="str">
        <f t="shared" si="54"/>
        <v xml:space="preserve"> </v>
      </c>
      <c r="K877" s="6"/>
      <c r="L877" s="6" t="str">
        <f t="shared" si="55"/>
        <v xml:space="preserve"> </v>
      </c>
      <c r="M877" s="6"/>
    </row>
    <row r="878" spans="1:13" ht="76.5" x14ac:dyDescent="0.2">
      <c r="A878" s="5" t="s">
        <v>1398</v>
      </c>
      <c r="B878" s="5" t="s">
        <v>912</v>
      </c>
      <c r="C878" s="6"/>
      <c r="D878" s="6"/>
      <c r="E878" s="6" t="str">
        <f t="shared" si="52"/>
        <v xml:space="preserve"> </v>
      </c>
      <c r="F878" s="6">
        <v>-3.734</v>
      </c>
      <c r="G878" s="6" t="str">
        <f t="shared" si="53"/>
        <v/>
      </c>
      <c r="H878" s="6"/>
      <c r="I878" s="6"/>
      <c r="J878" s="6" t="str">
        <f t="shared" si="54"/>
        <v xml:space="preserve"> </v>
      </c>
      <c r="K878" s="6">
        <v>-3.734</v>
      </c>
      <c r="L878" s="6" t="str">
        <f t="shared" si="55"/>
        <v/>
      </c>
      <c r="M878" s="6"/>
    </row>
    <row r="879" spans="1:13" ht="51" x14ac:dyDescent="0.2">
      <c r="A879" s="5" t="s">
        <v>926</v>
      </c>
      <c r="B879" s="5" t="s">
        <v>1375</v>
      </c>
      <c r="C879" s="6"/>
      <c r="D879" s="6">
        <v>-35.275010000000002</v>
      </c>
      <c r="E879" s="6" t="str">
        <f t="shared" si="52"/>
        <v xml:space="preserve"> </v>
      </c>
      <c r="F879" s="6">
        <v>-312.68858999999998</v>
      </c>
      <c r="G879" s="6">
        <f t="shared" si="53"/>
        <v>11.281195134110906</v>
      </c>
      <c r="H879" s="6"/>
      <c r="I879" s="6">
        <v>-35.275010000000002</v>
      </c>
      <c r="J879" s="6" t="str">
        <f t="shared" si="54"/>
        <v xml:space="preserve"> </v>
      </c>
      <c r="K879" s="6">
        <v>-312.68858999999998</v>
      </c>
      <c r="L879" s="6">
        <f t="shared" si="55"/>
        <v>11.281195134110906</v>
      </c>
      <c r="M879" s="6">
        <v>-0.31970000000000454</v>
      </c>
    </row>
    <row r="880" spans="1:13" ht="89.25" x14ac:dyDescent="0.2">
      <c r="A880" s="5" t="s">
        <v>1608</v>
      </c>
      <c r="B880" s="5" t="s">
        <v>705</v>
      </c>
      <c r="C880" s="6"/>
      <c r="D880" s="6">
        <v>-266.02521999999999</v>
      </c>
      <c r="E880" s="6" t="str">
        <f t="shared" si="52"/>
        <v xml:space="preserve"> </v>
      </c>
      <c r="F880" s="6"/>
      <c r="G880" s="6" t="str">
        <f t="shared" si="53"/>
        <v xml:space="preserve"> </v>
      </c>
      <c r="H880" s="6"/>
      <c r="I880" s="6">
        <v>-266.02521999999999</v>
      </c>
      <c r="J880" s="6" t="str">
        <f t="shared" si="54"/>
        <v xml:space="preserve"> </v>
      </c>
      <c r="K880" s="6"/>
      <c r="L880" s="6" t="str">
        <f t="shared" si="55"/>
        <v xml:space="preserve"> </v>
      </c>
      <c r="M880" s="6">
        <v>-5.0999999999999659</v>
      </c>
    </row>
    <row r="881" spans="1:13" ht="89.25" x14ac:dyDescent="0.2">
      <c r="A881" s="5" t="s">
        <v>1608</v>
      </c>
      <c r="B881" s="5" t="s">
        <v>1620</v>
      </c>
      <c r="C881" s="6"/>
      <c r="D881" s="6"/>
      <c r="E881" s="6" t="str">
        <f t="shared" si="52"/>
        <v xml:space="preserve"> </v>
      </c>
      <c r="F881" s="6">
        <v>-193.94720000000001</v>
      </c>
      <c r="G881" s="6" t="str">
        <f t="shared" si="53"/>
        <v/>
      </c>
      <c r="H881" s="6"/>
      <c r="I881" s="6"/>
      <c r="J881" s="6" t="str">
        <f t="shared" si="54"/>
        <v xml:space="preserve"> </v>
      </c>
      <c r="K881" s="6">
        <v>-193.94720000000001</v>
      </c>
      <c r="L881" s="6" t="str">
        <f t="shared" si="55"/>
        <v/>
      </c>
      <c r="M881" s="6"/>
    </row>
    <row r="882" spans="1:13" ht="38.25" x14ac:dyDescent="0.2">
      <c r="A882" s="5" t="s">
        <v>993</v>
      </c>
      <c r="B882" s="5" t="s">
        <v>1400</v>
      </c>
      <c r="C882" s="6"/>
      <c r="D882" s="6">
        <v>-15.002000000000001</v>
      </c>
      <c r="E882" s="6" t="str">
        <f t="shared" si="52"/>
        <v xml:space="preserve"> </v>
      </c>
      <c r="F882" s="6">
        <v>-97.41</v>
      </c>
      <c r="G882" s="6">
        <f t="shared" si="53"/>
        <v>15.400882866235502</v>
      </c>
      <c r="H882" s="6"/>
      <c r="I882" s="6">
        <v>-15.002000000000001</v>
      </c>
      <c r="J882" s="6" t="str">
        <f t="shared" si="54"/>
        <v xml:space="preserve"> </v>
      </c>
      <c r="K882" s="6">
        <v>-97.41</v>
      </c>
      <c r="L882" s="6">
        <f t="shared" si="55"/>
        <v>15.400882866235502</v>
      </c>
      <c r="M882" s="6"/>
    </row>
    <row r="883" spans="1:13" ht="25.5" x14ac:dyDescent="0.2">
      <c r="A883" s="5" t="s">
        <v>1678</v>
      </c>
      <c r="B883" s="5" t="s">
        <v>763</v>
      </c>
      <c r="C883" s="6"/>
      <c r="D883" s="6"/>
      <c r="E883" s="6" t="str">
        <f t="shared" si="52"/>
        <v xml:space="preserve"> </v>
      </c>
      <c r="F883" s="6">
        <v>-24.0184</v>
      </c>
      <c r="G883" s="6" t="str">
        <f t="shared" si="53"/>
        <v/>
      </c>
      <c r="H883" s="6"/>
      <c r="I883" s="6"/>
      <c r="J883" s="6" t="str">
        <f t="shared" si="54"/>
        <v xml:space="preserve"> </v>
      </c>
      <c r="K883" s="6">
        <v>-24.0184</v>
      </c>
      <c r="L883" s="6"/>
      <c r="M883" s="6"/>
    </row>
    <row r="884" spans="1:13" ht="51" x14ac:dyDescent="0.2">
      <c r="A884" s="5" t="s">
        <v>534</v>
      </c>
      <c r="B884" s="5" t="s">
        <v>355</v>
      </c>
      <c r="C884" s="6"/>
      <c r="D884" s="6">
        <v>-27466</v>
      </c>
      <c r="E884" s="6" t="str">
        <f t="shared" si="52"/>
        <v xml:space="preserve"> </v>
      </c>
      <c r="F884" s="6"/>
      <c r="G884" s="6" t="str">
        <f t="shared" si="53"/>
        <v xml:space="preserve"> </v>
      </c>
      <c r="H884" s="6"/>
      <c r="I884" s="6">
        <v>-27466</v>
      </c>
      <c r="J884" s="6" t="str">
        <f t="shared" si="54"/>
        <v xml:space="preserve"> </v>
      </c>
      <c r="K884" s="6"/>
      <c r="L884" s="6" t="str">
        <f t="shared" si="55"/>
        <v xml:space="preserve"> </v>
      </c>
      <c r="M884" s="6"/>
    </row>
    <row r="885" spans="1:13" ht="38.25" x14ac:dyDescent="0.2">
      <c r="A885" s="5" t="s">
        <v>119</v>
      </c>
      <c r="B885" s="5" t="s">
        <v>951</v>
      </c>
      <c r="C885" s="6"/>
      <c r="D885" s="6">
        <v>-0.19470000000000001</v>
      </c>
      <c r="E885" s="6" t="str">
        <f t="shared" si="52"/>
        <v xml:space="preserve"> </v>
      </c>
      <c r="F885" s="6"/>
      <c r="G885" s="6" t="str">
        <f t="shared" si="53"/>
        <v xml:space="preserve"> </v>
      </c>
      <c r="H885" s="6"/>
      <c r="I885" s="6">
        <v>-0.19470000000000001</v>
      </c>
      <c r="J885" s="6" t="str">
        <f t="shared" si="54"/>
        <v xml:space="preserve"> </v>
      </c>
      <c r="K885" s="6"/>
      <c r="L885" s="6" t="str">
        <f t="shared" si="55"/>
        <v xml:space="preserve"> </v>
      </c>
      <c r="M885" s="6"/>
    </row>
    <row r="886" spans="1:13" ht="38.25" x14ac:dyDescent="0.2">
      <c r="A886" s="5" t="s">
        <v>1606</v>
      </c>
      <c r="B886" s="5" t="s">
        <v>230</v>
      </c>
      <c r="C886" s="6"/>
      <c r="D886" s="6">
        <v>-1432.54044</v>
      </c>
      <c r="E886" s="6" t="str">
        <f t="shared" si="52"/>
        <v xml:space="preserve"> </v>
      </c>
      <c r="F886" s="6"/>
      <c r="G886" s="6" t="str">
        <f t="shared" si="53"/>
        <v xml:space="preserve"> </v>
      </c>
      <c r="H886" s="6"/>
      <c r="I886" s="6">
        <v>-1432.54044</v>
      </c>
      <c r="J886" s="6" t="str">
        <f t="shared" si="54"/>
        <v xml:space="preserve"> </v>
      </c>
      <c r="K886" s="6"/>
      <c r="L886" s="6" t="str">
        <f t="shared" si="55"/>
        <v xml:space="preserve"> </v>
      </c>
      <c r="M886" s="6"/>
    </row>
    <row r="887" spans="1:13" ht="38.25" x14ac:dyDescent="0.2">
      <c r="A887" s="5" t="s">
        <v>1619</v>
      </c>
      <c r="B887" s="5" t="s">
        <v>17</v>
      </c>
      <c r="C887" s="6"/>
      <c r="D887" s="6"/>
      <c r="E887" s="6" t="str">
        <f t="shared" si="52"/>
        <v xml:space="preserve"> </v>
      </c>
      <c r="F887" s="6">
        <v>-2046.0911100000001</v>
      </c>
      <c r="G887" s="6" t="str">
        <f t="shared" si="53"/>
        <v/>
      </c>
      <c r="H887" s="6"/>
      <c r="I887" s="6"/>
      <c r="J887" s="6" t="str">
        <f t="shared" si="54"/>
        <v xml:space="preserve"> </v>
      </c>
      <c r="K887" s="6">
        <v>-2046.0911100000001</v>
      </c>
      <c r="L887" s="6" t="str">
        <f t="shared" si="55"/>
        <v/>
      </c>
      <c r="M887" s="6"/>
    </row>
    <row r="888" spans="1:13" ht="63.75" x14ac:dyDescent="0.2">
      <c r="A888" s="5" t="s">
        <v>733</v>
      </c>
      <c r="B888" s="5" t="s">
        <v>51</v>
      </c>
      <c r="C888" s="6"/>
      <c r="D888" s="6"/>
      <c r="E888" s="6" t="str">
        <f t="shared" si="52"/>
        <v xml:space="preserve"> </v>
      </c>
      <c r="F888" s="6">
        <v>-12430.26129</v>
      </c>
      <c r="G888" s="6" t="str">
        <f t="shared" si="53"/>
        <v/>
      </c>
      <c r="H888" s="6"/>
      <c r="I888" s="6"/>
      <c r="J888" s="6" t="str">
        <f t="shared" si="54"/>
        <v xml:space="preserve"> </v>
      </c>
      <c r="K888" s="6">
        <v>-12430.26129</v>
      </c>
      <c r="L888" s="6" t="str">
        <f t="shared" si="55"/>
        <v/>
      </c>
      <c r="M888" s="6"/>
    </row>
    <row r="889" spans="1:13" ht="38.25" x14ac:dyDescent="0.2">
      <c r="A889" s="5" t="s">
        <v>680</v>
      </c>
      <c r="B889" s="5" t="s">
        <v>1390</v>
      </c>
      <c r="C889" s="6"/>
      <c r="D889" s="6">
        <v>-155.58706000000001</v>
      </c>
      <c r="E889" s="6" t="str">
        <f t="shared" si="52"/>
        <v xml:space="preserve"> </v>
      </c>
      <c r="F889" s="6">
        <v>-464.37799000000001</v>
      </c>
      <c r="G889" s="6">
        <f t="shared" si="53"/>
        <v>33.504400154710176</v>
      </c>
      <c r="H889" s="6"/>
      <c r="I889" s="6">
        <v>-155.58706000000001</v>
      </c>
      <c r="J889" s="6" t="str">
        <f t="shared" si="54"/>
        <v xml:space="preserve"> </v>
      </c>
      <c r="K889" s="6">
        <v>-464.37799000000001</v>
      </c>
      <c r="L889" s="6">
        <f t="shared" si="55"/>
        <v>33.504400154710176</v>
      </c>
      <c r="M889" s="6">
        <v>-29.454840000000004</v>
      </c>
    </row>
    <row r="890" spans="1:13" ht="38.25" x14ac:dyDescent="0.2">
      <c r="A890" s="5" t="s">
        <v>1353</v>
      </c>
      <c r="B890" s="5" t="s">
        <v>829</v>
      </c>
      <c r="C890" s="6">
        <v>-3266.3258999999998</v>
      </c>
      <c r="D890" s="6"/>
      <c r="E890" s="6"/>
      <c r="F890" s="6"/>
      <c r="G890" s="6"/>
      <c r="H890" s="6"/>
      <c r="I890" s="6"/>
      <c r="J890" s="6"/>
      <c r="K890" s="6"/>
      <c r="L890" s="6"/>
      <c r="M890" s="6"/>
    </row>
    <row r="891" spans="1:13" ht="38.25" x14ac:dyDescent="0.2">
      <c r="A891" s="5" t="s">
        <v>137</v>
      </c>
      <c r="B891" s="5" t="s">
        <v>1359</v>
      </c>
      <c r="C891" s="6">
        <v>-6053.0632400000004</v>
      </c>
      <c r="D891" s="6"/>
      <c r="E891" s="6"/>
      <c r="F891" s="6"/>
      <c r="G891" s="6"/>
      <c r="H891" s="6"/>
      <c r="I891" s="6"/>
      <c r="J891" s="6"/>
      <c r="K891" s="6"/>
      <c r="L891" s="6"/>
      <c r="M891" s="6"/>
    </row>
    <row r="892" spans="1:13" ht="38.25" x14ac:dyDescent="0.2">
      <c r="A892" s="5" t="s">
        <v>540</v>
      </c>
      <c r="B892" s="5" t="s">
        <v>200</v>
      </c>
      <c r="C892" s="6">
        <v>-862.80678</v>
      </c>
      <c r="D892" s="6"/>
      <c r="E892" s="6"/>
      <c r="F892" s="6"/>
      <c r="G892" s="6"/>
      <c r="H892" s="6"/>
      <c r="I892" s="6"/>
      <c r="J892" s="6"/>
      <c r="K892" s="6"/>
      <c r="L892" s="6"/>
      <c r="M892" s="6"/>
    </row>
    <row r="893" spans="1:13" ht="38.25" x14ac:dyDescent="0.2">
      <c r="A893" s="5" t="s">
        <v>1443</v>
      </c>
      <c r="B893" s="5" t="s">
        <v>869</v>
      </c>
      <c r="C893" s="6">
        <v>-11739.80515</v>
      </c>
      <c r="D893" s="6"/>
      <c r="E893" s="6"/>
      <c r="F893" s="6"/>
      <c r="G893" s="6"/>
      <c r="H893" s="6"/>
      <c r="I893" s="6"/>
      <c r="J893" s="6"/>
      <c r="K893" s="6"/>
      <c r="L893" s="6"/>
      <c r="M893" s="6"/>
    </row>
    <row r="894" spans="1:13" ht="38.25" x14ac:dyDescent="0.2">
      <c r="A894" s="5" t="s">
        <v>1474</v>
      </c>
      <c r="B894" s="5" t="s">
        <v>1015</v>
      </c>
      <c r="C894" s="6"/>
      <c r="D894" s="6">
        <v>-18550.292580000001</v>
      </c>
      <c r="E894" s="6" t="str">
        <f>IF(C894=0," ",IF(D894/C894*100&gt;200,"свыше 200",IF(D894/C894&gt;0,D894/C894*100,"")))</f>
        <v xml:space="preserve"> </v>
      </c>
      <c r="F894" s="6">
        <v>-19812.510399999999</v>
      </c>
      <c r="G894" s="6">
        <f>IF(F894=0," ",IF(D894/F894*100&gt;200,"свыше 200",IF(D894/F894&gt;0,D894/F894*100,"")))</f>
        <v>93.629187848905815</v>
      </c>
      <c r="H894" s="6"/>
      <c r="I894" s="6">
        <v>-18550.292580000001</v>
      </c>
      <c r="J894" s="6" t="str">
        <f>IF(H894=0," ",IF(I894/H894*100&gt;200,"свыше 200",IF(I894/H894&gt;0,I894/H894*100,"")))</f>
        <v xml:space="preserve"> </v>
      </c>
      <c r="K894" s="6">
        <v>-19812.510399999999</v>
      </c>
      <c r="L894" s="6">
        <f>IF(K894=0," ",IF(I894/K894*100&gt;200,"свыше 200",IF(I894/K894&gt;0,I894/K894*100,"")))</f>
        <v>93.629187848905815</v>
      </c>
      <c r="M894" s="6"/>
    </row>
  </sheetData>
  <mergeCells count="6">
    <mergeCell ref="B2:G2"/>
    <mergeCell ref="A3:M3"/>
    <mergeCell ref="A4:A5"/>
    <mergeCell ref="B4:B5"/>
    <mergeCell ref="C4:G4"/>
    <mergeCell ref="H4:M4"/>
  </mergeCell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3"/>
  <sheetViews>
    <sheetView topLeftCell="C1" workbookViewId="0">
      <selection activeCell="M4" sqref="M4:M93"/>
    </sheetView>
  </sheetViews>
  <sheetFormatPr defaultRowHeight="12.75" x14ac:dyDescent="0.2"/>
  <cols>
    <col min="1" max="1" width="5" style="1" customWidth="1"/>
    <col min="2" max="2" width="53.28515625" style="1" customWidth="1"/>
    <col min="3" max="4" width="12.7109375" style="1" bestFit="1" customWidth="1"/>
    <col min="5" max="5" width="6.5703125" style="1" customWidth="1"/>
    <col min="6" max="6" width="12.7109375" style="1" bestFit="1" customWidth="1"/>
    <col min="7" max="7" width="10.42578125" style="1" bestFit="1" customWidth="1"/>
    <col min="8" max="9" width="12.7109375" style="1" bestFit="1" customWidth="1"/>
    <col min="10" max="10" width="6.5703125" style="1" customWidth="1"/>
    <col min="11" max="11" width="12.7109375" style="1" bestFit="1" customWidth="1"/>
    <col min="12" max="12" width="10.42578125" style="1" bestFit="1" customWidth="1"/>
    <col min="13" max="13" width="12.7109375" style="1" bestFit="1" customWidth="1"/>
  </cols>
  <sheetData>
    <row r="2" spans="1:13" x14ac:dyDescent="0.2">
      <c r="A2" s="15" t="s">
        <v>1727</v>
      </c>
      <c r="B2" s="15" t="s">
        <v>1728</v>
      </c>
      <c r="C2" s="16" t="s">
        <v>99</v>
      </c>
      <c r="D2" s="16"/>
      <c r="E2" s="16"/>
      <c r="F2" s="16"/>
      <c r="G2" s="16"/>
      <c r="H2" s="17" t="s">
        <v>1729</v>
      </c>
      <c r="I2" s="17"/>
      <c r="J2" s="17"/>
      <c r="K2" s="17"/>
      <c r="L2" s="17"/>
      <c r="M2" s="17"/>
    </row>
    <row r="3" spans="1:13" ht="114.75" x14ac:dyDescent="0.2">
      <c r="A3" s="15"/>
      <c r="B3" s="15"/>
      <c r="C3" s="2" t="s">
        <v>1730</v>
      </c>
      <c r="D3" s="3" t="s">
        <v>1734</v>
      </c>
      <c r="E3" s="2" t="s">
        <v>1731</v>
      </c>
      <c r="F3" s="4" t="s">
        <v>1735</v>
      </c>
      <c r="G3" s="2" t="s">
        <v>1732</v>
      </c>
      <c r="H3" s="2" t="s">
        <v>1730</v>
      </c>
      <c r="I3" s="3" t="s">
        <v>1734</v>
      </c>
      <c r="J3" s="2" t="s">
        <v>1731</v>
      </c>
      <c r="K3" s="3" t="s">
        <v>1735</v>
      </c>
      <c r="L3" s="2" t="s">
        <v>1733</v>
      </c>
      <c r="M3" s="2" t="s">
        <v>1736</v>
      </c>
    </row>
    <row r="4" spans="1:13" x14ac:dyDescent="0.2">
      <c r="A4" s="5" t="s">
        <v>1738</v>
      </c>
      <c r="B4" s="5" t="s">
        <v>1739</v>
      </c>
      <c r="C4" s="6">
        <v>4679128.4079299998</v>
      </c>
      <c r="D4" s="6">
        <v>2580090.18285</v>
      </c>
      <c r="E4" s="6">
        <f>IF(C4=0," ",IF(D4/C4*100&gt;200,"свыше 200",IF(D4/C4&gt;0,D4/C4*100,"")))</f>
        <v>55.140401329387892</v>
      </c>
      <c r="F4" s="6">
        <v>2549414.5968300002</v>
      </c>
      <c r="G4" s="6">
        <f>IF(F4=0," ",IF(D4/F4*100&gt;200,"свыше 200",IF(D4/F4&gt;0,D4/F4*100,"")))</f>
        <v>101.20324038538662</v>
      </c>
      <c r="H4" s="6">
        <v>2160579.2246099999</v>
      </c>
      <c r="I4" s="6">
        <v>919636.99742999999</v>
      </c>
      <c r="J4" s="6">
        <f>IF(H4=0," ",IF(I4/H4*100&gt;200,"свыше 200",IF(I4/H4&gt;0,I4/H4*100,"")))</f>
        <v>42.56437287533398</v>
      </c>
      <c r="K4" s="6">
        <v>1006727.02264</v>
      </c>
      <c r="L4" s="6">
        <f>IF(K4=0," ",IF(I4/K4*100&gt;200,"свыше 200",IF(I4/K4&gt;0,I4/K4*100,"")))</f>
        <v>91.349191662540392</v>
      </c>
      <c r="M4" s="8">
        <v>87133.375239999965</v>
      </c>
    </row>
    <row r="5" spans="1:13" ht="25.5" x14ac:dyDescent="0.2">
      <c r="A5" s="5" t="s">
        <v>1740</v>
      </c>
      <c r="B5" s="5" t="s">
        <v>1741</v>
      </c>
      <c r="C5" s="6">
        <v>111236.58285999999</v>
      </c>
      <c r="D5" s="6">
        <v>78928.467839999998</v>
      </c>
      <c r="E5" s="6">
        <f t="shared" ref="E5:E68" si="0">IF(C5=0," ",IF(D5/C5*100&gt;200,"свыше 200",IF(D5/C5&gt;0,D5/C5*100,"")))</f>
        <v>70.955494865693325</v>
      </c>
      <c r="F5" s="6">
        <v>77610.970700000005</v>
      </c>
      <c r="G5" s="6">
        <f t="shared" ref="G5:G68" si="1">IF(F5=0," ",IF(D5/F5*100&gt;200,"свыше 200",IF(D5/F5&gt;0,D5/F5*100,"")))</f>
        <v>101.69756559944688</v>
      </c>
      <c r="H5" s="6">
        <v>1924.12411</v>
      </c>
      <c r="I5" s="6">
        <v>1333.2766200000001</v>
      </c>
      <c r="J5" s="6">
        <f t="shared" ref="J5:J68" si="2">IF(H5=0," ",IF(I5/H5*100&gt;200,"свыше 200",IF(I5/H5&gt;0,I5/H5*100,"")))</f>
        <v>69.292651813400965</v>
      </c>
      <c r="K5" s="6">
        <v>1043.20886</v>
      </c>
      <c r="L5" s="6">
        <f t="shared" ref="L5:L68" si="3">IF(K5=0," ",IF(I5/K5*100&gt;200,"свыше 200",IF(I5/K5&gt;0,I5/K5*100,"")))</f>
        <v>127.80533899990077</v>
      </c>
      <c r="M5" s="8">
        <v>147.97867000000019</v>
      </c>
    </row>
    <row r="6" spans="1:13" ht="38.25" x14ac:dyDescent="0.2">
      <c r="A6" s="5" t="s">
        <v>1742</v>
      </c>
      <c r="B6" s="5" t="s">
        <v>1743</v>
      </c>
      <c r="C6" s="6">
        <v>241742.45843</v>
      </c>
      <c r="D6" s="6">
        <v>159186.71687</v>
      </c>
      <c r="E6" s="6">
        <f t="shared" si="0"/>
        <v>65.849713742401946</v>
      </c>
      <c r="F6" s="6">
        <v>163308.549</v>
      </c>
      <c r="G6" s="6">
        <f t="shared" si="1"/>
        <v>97.476046321371697</v>
      </c>
      <c r="H6" s="6">
        <v>149211.15742999999</v>
      </c>
      <c r="I6" s="6">
        <v>96433.173200000005</v>
      </c>
      <c r="J6" s="6">
        <f t="shared" si="2"/>
        <v>64.628661060577912</v>
      </c>
      <c r="K6" s="6">
        <v>94116.128620000003</v>
      </c>
      <c r="L6" s="6">
        <f t="shared" si="3"/>
        <v>102.46189958509153</v>
      </c>
      <c r="M6" s="8">
        <v>5219.7743699999992</v>
      </c>
    </row>
    <row r="7" spans="1:13" ht="38.25" x14ac:dyDescent="0.2">
      <c r="A7" s="5" t="s">
        <v>1744</v>
      </c>
      <c r="B7" s="5" t="s">
        <v>1745</v>
      </c>
      <c r="C7" s="6">
        <v>1209718.6134800001</v>
      </c>
      <c r="D7" s="6">
        <v>828091.48051999998</v>
      </c>
      <c r="E7" s="6">
        <f t="shared" si="0"/>
        <v>68.453231296311756</v>
      </c>
      <c r="F7" s="6">
        <v>808324.42660000001</v>
      </c>
      <c r="G7" s="6">
        <f t="shared" si="1"/>
        <v>102.44543567774448</v>
      </c>
      <c r="H7" s="6">
        <v>203871.14387999999</v>
      </c>
      <c r="I7" s="6">
        <v>130429.64352</v>
      </c>
      <c r="J7" s="6">
        <f t="shared" si="2"/>
        <v>63.976510376952525</v>
      </c>
      <c r="K7" s="6">
        <v>117125.4201</v>
      </c>
      <c r="L7" s="6">
        <f t="shared" si="3"/>
        <v>111.35895470739064</v>
      </c>
      <c r="M7" s="8">
        <v>12304.985629999996</v>
      </c>
    </row>
    <row r="8" spans="1:13" x14ac:dyDescent="0.2">
      <c r="A8" s="5" t="s">
        <v>1746</v>
      </c>
      <c r="B8" s="5" t="s">
        <v>1747</v>
      </c>
      <c r="C8" s="6">
        <v>83932.060540000006</v>
      </c>
      <c r="D8" s="6">
        <v>50350.224199999997</v>
      </c>
      <c r="E8" s="6">
        <f t="shared" si="0"/>
        <v>59.989262596507196</v>
      </c>
      <c r="F8" s="6">
        <v>46912.282429999999</v>
      </c>
      <c r="G8" s="6">
        <f t="shared" si="1"/>
        <v>107.32844703331139</v>
      </c>
      <c r="H8" s="6">
        <v>83938.114539999995</v>
      </c>
      <c r="I8" s="6">
        <v>50385.398419999998</v>
      </c>
      <c r="J8" s="6">
        <f t="shared" si="2"/>
        <v>60.026840841164308</v>
      </c>
      <c r="K8" s="6">
        <v>46918.937129999998</v>
      </c>
      <c r="L8" s="6">
        <f t="shared" si="3"/>
        <v>107.38819227808879</v>
      </c>
      <c r="M8" s="8">
        <v>5318.4141999999993</v>
      </c>
    </row>
    <row r="9" spans="1:13" ht="38.25" x14ac:dyDescent="0.2">
      <c r="A9" s="5" t="s">
        <v>1748</v>
      </c>
      <c r="B9" s="5" t="s">
        <v>1749</v>
      </c>
      <c r="C9" s="6">
        <v>314285.59479</v>
      </c>
      <c r="D9" s="6">
        <v>208680.8302</v>
      </c>
      <c r="E9" s="6">
        <f t="shared" si="0"/>
        <v>66.398471218331466</v>
      </c>
      <c r="F9" s="6">
        <v>199185.38711000001</v>
      </c>
      <c r="G9" s="6">
        <f t="shared" si="1"/>
        <v>104.76713840697367</v>
      </c>
      <c r="H9" s="6">
        <v>110975.28696</v>
      </c>
      <c r="I9" s="6">
        <v>69679.858909999995</v>
      </c>
      <c r="J9" s="6">
        <f t="shared" si="2"/>
        <v>62.788626926565591</v>
      </c>
      <c r="K9" s="6">
        <v>64444.627419999997</v>
      </c>
      <c r="L9" s="6">
        <f t="shared" si="3"/>
        <v>108.12361200551418</v>
      </c>
      <c r="M9" s="8">
        <v>6353.2683899999975</v>
      </c>
    </row>
    <row r="10" spans="1:13" x14ac:dyDescent="0.2">
      <c r="A10" s="5" t="s">
        <v>1750</v>
      </c>
      <c r="B10" s="5" t="s">
        <v>1751</v>
      </c>
      <c r="C10" s="6">
        <v>237528.17264999999</v>
      </c>
      <c r="D10" s="6">
        <v>226101.58556000001</v>
      </c>
      <c r="E10" s="6">
        <f t="shared" si="0"/>
        <v>95.189376080100956</v>
      </c>
      <c r="F10" s="6">
        <v>23492.12213</v>
      </c>
      <c r="G10" s="6" t="str">
        <f t="shared" si="1"/>
        <v>свыше 200</v>
      </c>
      <c r="H10" s="6">
        <v>144290.48387</v>
      </c>
      <c r="I10" s="6">
        <v>137273.46351999999</v>
      </c>
      <c r="J10" s="6">
        <f t="shared" si="2"/>
        <v>95.136879327175834</v>
      </c>
      <c r="K10" s="6">
        <v>13810.60211</v>
      </c>
      <c r="L10" s="6" t="str">
        <f t="shared" si="3"/>
        <v>свыше 200</v>
      </c>
      <c r="M10" s="8">
        <v>25908.001159999985</v>
      </c>
    </row>
    <row r="11" spans="1:13" x14ac:dyDescent="0.2">
      <c r="A11" s="5" t="s">
        <v>1752</v>
      </c>
      <c r="B11" s="5" t="s">
        <v>1753</v>
      </c>
      <c r="C11" s="6">
        <v>702071.47175999999</v>
      </c>
      <c r="D11" s="6"/>
      <c r="E11" s="6" t="str">
        <f t="shared" si="0"/>
        <v/>
      </c>
      <c r="F11" s="6"/>
      <c r="G11" s="6" t="str">
        <f t="shared" si="1"/>
        <v xml:space="preserve"> </v>
      </c>
      <c r="H11" s="6">
        <v>678309.26870000002</v>
      </c>
      <c r="I11" s="6"/>
      <c r="J11" s="6" t="str">
        <f t="shared" si="2"/>
        <v/>
      </c>
      <c r="K11" s="6"/>
      <c r="L11" s="6" t="str">
        <f t="shared" si="3"/>
        <v xml:space="preserve"> </v>
      </c>
      <c r="M11" s="8"/>
    </row>
    <row r="12" spans="1:13" ht="25.5" x14ac:dyDescent="0.2">
      <c r="A12" s="5" t="s">
        <v>1754</v>
      </c>
      <c r="B12" s="5" t="s">
        <v>1755</v>
      </c>
      <c r="C12" s="6">
        <v>500</v>
      </c>
      <c r="D12" s="6"/>
      <c r="E12" s="6" t="str">
        <f t="shared" si="0"/>
        <v/>
      </c>
      <c r="F12" s="6">
        <v>961.29641000000004</v>
      </c>
      <c r="G12" s="6" t="str">
        <f t="shared" si="1"/>
        <v/>
      </c>
      <c r="H12" s="6"/>
      <c r="I12" s="6"/>
      <c r="J12" s="6" t="str">
        <f t="shared" si="2"/>
        <v xml:space="preserve"> </v>
      </c>
      <c r="K12" s="6"/>
      <c r="L12" s="6" t="str">
        <f t="shared" si="3"/>
        <v xml:space="preserve"> </v>
      </c>
      <c r="M12" s="8"/>
    </row>
    <row r="13" spans="1:13" x14ac:dyDescent="0.2">
      <c r="A13" s="5" t="s">
        <v>1756</v>
      </c>
      <c r="B13" s="5" t="s">
        <v>1757</v>
      </c>
      <c r="C13" s="6">
        <v>1778113.4534199999</v>
      </c>
      <c r="D13" s="6">
        <v>1028750.87766</v>
      </c>
      <c r="E13" s="6">
        <f t="shared" si="0"/>
        <v>57.856312581253697</v>
      </c>
      <c r="F13" s="6">
        <v>1229619.5624500001</v>
      </c>
      <c r="G13" s="6">
        <f t="shared" si="1"/>
        <v>83.66415996263332</v>
      </c>
      <c r="H13" s="6">
        <v>788059.64512</v>
      </c>
      <c r="I13" s="6">
        <v>434102.18323999998</v>
      </c>
      <c r="J13" s="6">
        <f t="shared" si="2"/>
        <v>55.084940071242713</v>
      </c>
      <c r="K13" s="6">
        <v>669268.09840000002</v>
      </c>
      <c r="L13" s="6">
        <f t="shared" si="3"/>
        <v>64.862225508401721</v>
      </c>
      <c r="M13" s="8">
        <v>31880.952820000006</v>
      </c>
    </row>
    <row r="14" spans="1:13" x14ac:dyDescent="0.2">
      <c r="A14" s="5" t="s">
        <v>1758</v>
      </c>
      <c r="B14" s="5" t="s">
        <v>1759</v>
      </c>
      <c r="C14" s="6">
        <v>15179.7</v>
      </c>
      <c r="D14" s="6">
        <v>10226.642519999999</v>
      </c>
      <c r="E14" s="6">
        <f t="shared" si="0"/>
        <v>67.370517994426763</v>
      </c>
      <c r="F14" s="6">
        <v>10039.808080000001</v>
      </c>
      <c r="G14" s="6">
        <f t="shared" si="1"/>
        <v>101.86093636961235</v>
      </c>
      <c r="H14" s="6">
        <v>15179.7</v>
      </c>
      <c r="I14" s="6">
        <v>10226.642519999999</v>
      </c>
      <c r="J14" s="6">
        <f t="shared" si="2"/>
        <v>67.370517994426763</v>
      </c>
      <c r="K14" s="6">
        <v>10039.808080000001</v>
      </c>
      <c r="L14" s="6">
        <f t="shared" si="3"/>
        <v>101.86093636961235</v>
      </c>
      <c r="M14" s="8">
        <v>988.10317000000032</v>
      </c>
    </row>
    <row r="15" spans="1:13" x14ac:dyDescent="0.2">
      <c r="A15" s="5" t="s">
        <v>1760</v>
      </c>
      <c r="B15" s="5" t="s">
        <v>1761</v>
      </c>
      <c r="C15" s="6">
        <v>15179.7</v>
      </c>
      <c r="D15" s="6">
        <v>10226.642519999999</v>
      </c>
      <c r="E15" s="6">
        <f t="shared" si="0"/>
        <v>67.370517994426763</v>
      </c>
      <c r="F15" s="6">
        <v>10039.808080000001</v>
      </c>
      <c r="G15" s="6">
        <f t="shared" si="1"/>
        <v>101.86093636961235</v>
      </c>
      <c r="H15" s="6">
        <v>15179.7</v>
      </c>
      <c r="I15" s="6">
        <v>10226.642519999999</v>
      </c>
      <c r="J15" s="6">
        <f t="shared" si="2"/>
        <v>67.370517994426763</v>
      </c>
      <c r="K15" s="6">
        <v>10039.808080000001</v>
      </c>
      <c r="L15" s="6">
        <f t="shared" si="3"/>
        <v>101.86093636961235</v>
      </c>
      <c r="M15" s="8">
        <v>988.10317000000032</v>
      </c>
    </row>
    <row r="16" spans="1:13" ht="25.5" x14ac:dyDescent="0.2">
      <c r="A16" s="5" t="s">
        <v>1762</v>
      </c>
      <c r="B16" s="5" t="s">
        <v>1763</v>
      </c>
      <c r="C16" s="6">
        <v>514495.85048000002</v>
      </c>
      <c r="D16" s="6">
        <v>306136.94131999998</v>
      </c>
      <c r="E16" s="6">
        <f t="shared" si="0"/>
        <v>59.502314942751987</v>
      </c>
      <c r="F16" s="6">
        <v>269258.27162999997</v>
      </c>
      <c r="G16" s="6">
        <f t="shared" si="1"/>
        <v>113.69639248842711</v>
      </c>
      <c r="H16" s="6">
        <v>400565.22823000001</v>
      </c>
      <c r="I16" s="6">
        <v>235538.39631000001</v>
      </c>
      <c r="J16" s="6">
        <f t="shared" si="2"/>
        <v>58.801508396219695</v>
      </c>
      <c r="K16" s="6">
        <v>200181.77833</v>
      </c>
      <c r="L16" s="6">
        <f t="shared" si="3"/>
        <v>117.66225591308044</v>
      </c>
      <c r="M16" s="8">
        <v>24042.241460000019</v>
      </c>
    </row>
    <row r="17" spans="1:13" x14ac:dyDescent="0.2">
      <c r="A17" s="5" t="s">
        <v>1764</v>
      </c>
      <c r="B17" s="5" t="s">
        <v>1765</v>
      </c>
      <c r="C17" s="6">
        <v>83613.899999999994</v>
      </c>
      <c r="D17" s="6">
        <v>48617.448629999999</v>
      </c>
      <c r="E17" s="6">
        <f t="shared" si="0"/>
        <v>58.145175180203289</v>
      </c>
      <c r="F17" s="6">
        <v>42944.187559999998</v>
      </c>
      <c r="G17" s="6">
        <f t="shared" si="1"/>
        <v>113.21077750527597</v>
      </c>
      <c r="H17" s="6">
        <v>83613.899999999994</v>
      </c>
      <c r="I17" s="6">
        <v>48617.448629999999</v>
      </c>
      <c r="J17" s="6">
        <f t="shared" si="2"/>
        <v>58.145175180203289</v>
      </c>
      <c r="K17" s="6">
        <v>42944.187559999998</v>
      </c>
      <c r="L17" s="6">
        <f t="shared" si="3"/>
        <v>113.21077750527597</v>
      </c>
      <c r="M17" s="8">
        <v>3844.6207700000014</v>
      </c>
    </row>
    <row r="18" spans="1:13" ht="25.5" x14ac:dyDescent="0.2">
      <c r="A18" s="5" t="s">
        <v>1766</v>
      </c>
      <c r="B18" s="5" t="s">
        <v>1767</v>
      </c>
      <c r="C18" s="6">
        <v>240342.16240999999</v>
      </c>
      <c r="D18" s="6">
        <v>149042.7071</v>
      </c>
      <c r="E18" s="6">
        <f t="shared" si="0"/>
        <v>62.012717870844426</v>
      </c>
      <c r="F18" s="6">
        <v>134945.67730000001</v>
      </c>
      <c r="G18" s="6">
        <f t="shared" si="1"/>
        <v>110.44644784631421</v>
      </c>
      <c r="H18" s="6">
        <v>145930.35509</v>
      </c>
      <c r="I18" s="6">
        <v>89341.412200000006</v>
      </c>
      <c r="J18" s="6">
        <f t="shared" si="2"/>
        <v>61.221952173624359</v>
      </c>
      <c r="K18" s="6">
        <v>76349.168680000002</v>
      </c>
      <c r="L18" s="6">
        <f t="shared" si="3"/>
        <v>117.01687620785239</v>
      </c>
      <c r="M18" s="8">
        <v>9091.0318200000038</v>
      </c>
    </row>
    <row r="19" spans="1:13" x14ac:dyDescent="0.2">
      <c r="A19" s="5" t="s">
        <v>1768</v>
      </c>
      <c r="B19" s="5" t="s">
        <v>1769</v>
      </c>
      <c r="C19" s="6">
        <v>188893.18807</v>
      </c>
      <c r="D19" s="6">
        <v>107838.74928</v>
      </c>
      <c r="E19" s="6">
        <f t="shared" si="0"/>
        <v>57.089803174922928</v>
      </c>
      <c r="F19" s="6">
        <v>90533.547380000004</v>
      </c>
      <c r="G19" s="6">
        <f t="shared" si="1"/>
        <v>119.1146844465999</v>
      </c>
      <c r="H19" s="6">
        <v>171020.97313999999</v>
      </c>
      <c r="I19" s="6">
        <v>97579.535480000006</v>
      </c>
      <c r="J19" s="6">
        <f t="shared" si="2"/>
        <v>57.057057791455868</v>
      </c>
      <c r="K19" s="6">
        <v>80888.422089999993</v>
      </c>
      <c r="L19" s="6">
        <f t="shared" si="3"/>
        <v>120.63473728221419</v>
      </c>
      <c r="M19" s="8">
        <v>11106.588870000007</v>
      </c>
    </row>
    <row r="20" spans="1:13" ht="25.5" x14ac:dyDescent="0.2">
      <c r="A20" s="5" t="s">
        <v>1770</v>
      </c>
      <c r="B20" s="5" t="s">
        <v>1771</v>
      </c>
      <c r="C20" s="6">
        <v>1646.6</v>
      </c>
      <c r="D20" s="6">
        <v>638.03630999999996</v>
      </c>
      <c r="E20" s="6">
        <f t="shared" si="0"/>
        <v>38.748713105793762</v>
      </c>
      <c r="F20" s="6">
        <v>834.85938999999996</v>
      </c>
      <c r="G20" s="6">
        <f t="shared" si="1"/>
        <v>76.42440363520376</v>
      </c>
      <c r="H20" s="6"/>
      <c r="I20" s="6"/>
      <c r="J20" s="6"/>
      <c r="K20" s="6"/>
      <c r="L20" s="6"/>
      <c r="M20" s="8"/>
    </row>
    <row r="21" spans="1:13" x14ac:dyDescent="0.2">
      <c r="A21" s="5" t="s">
        <v>1772</v>
      </c>
      <c r="B21" s="5" t="s">
        <v>1773</v>
      </c>
      <c r="C21" s="6">
        <v>11592389.36076</v>
      </c>
      <c r="D21" s="6">
        <v>6113680.2446799995</v>
      </c>
      <c r="E21" s="6">
        <f t="shared" si="0"/>
        <v>52.738741379535462</v>
      </c>
      <c r="F21" s="6">
        <v>4655891.86577</v>
      </c>
      <c r="G21" s="6">
        <f t="shared" si="1"/>
        <v>131.31061504300868</v>
      </c>
      <c r="H21" s="6">
        <v>10107604.183730001</v>
      </c>
      <c r="I21" s="6">
        <v>5175503.1088699996</v>
      </c>
      <c r="J21" s="6">
        <f t="shared" si="2"/>
        <v>51.204054044784407</v>
      </c>
      <c r="K21" s="6">
        <v>3611385.06048</v>
      </c>
      <c r="L21" s="6">
        <f t="shared" si="3"/>
        <v>143.31075258372221</v>
      </c>
      <c r="M21" s="8">
        <v>1112800.1217599995</v>
      </c>
    </row>
    <row r="22" spans="1:13" x14ac:dyDescent="0.2">
      <c r="A22" s="5" t="s">
        <v>1774</v>
      </c>
      <c r="B22" s="5" t="s">
        <v>1775</v>
      </c>
      <c r="C22" s="6">
        <v>257765.23861</v>
      </c>
      <c r="D22" s="6">
        <v>165515.17790000001</v>
      </c>
      <c r="E22" s="6">
        <f t="shared" si="0"/>
        <v>64.211597650847423</v>
      </c>
      <c r="F22" s="6">
        <v>143244.80645999999</v>
      </c>
      <c r="G22" s="6">
        <f t="shared" si="1"/>
        <v>115.54707077370993</v>
      </c>
      <c r="H22" s="6">
        <v>257765.23861</v>
      </c>
      <c r="I22" s="6">
        <v>165515.17790000001</v>
      </c>
      <c r="J22" s="6">
        <f t="shared" si="2"/>
        <v>64.211597650847423</v>
      </c>
      <c r="K22" s="6">
        <v>143244.80645999999</v>
      </c>
      <c r="L22" s="6">
        <f t="shared" si="3"/>
        <v>115.54707077370993</v>
      </c>
      <c r="M22" s="8">
        <v>18409.899579999998</v>
      </c>
    </row>
    <row r="23" spans="1:13" x14ac:dyDescent="0.2">
      <c r="A23" s="5" t="s">
        <v>1776</v>
      </c>
      <c r="B23" s="5" t="s">
        <v>1777</v>
      </c>
      <c r="C23" s="6">
        <v>753930.52558999998</v>
      </c>
      <c r="D23" s="6">
        <v>549036.46170999995</v>
      </c>
      <c r="E23" s="6">
        <f t="shared" si="0"/>
        <v>72.823216871387856</v>
      </c>
      <c r="F23" s="6">
        <v>447066.14377999998</v>
      </c>
      <c r="G23" s="6">
        <f t="shared" si="1"/>
        <v>122.8087765867995</v>
      </c>
      <c r="H23" s="6">
        <v>740233.98017999995</v>
      </c>
      <c r="I23" s="6">
        <v>541776.03365</v>
      </c>
      <c r="J23" s="6">
        <f t="shared" si="2"/>
        <v>73.189835667670692</v>
      </c>
      <c r="K23" s="6">
        <v>440471.56813999999</v>
      </c>
      <c r="L23" s="6">
        <f t="shared" si="3"/>
        <v>122.99909298068503</v>
      </c>
      <c r="M23" s="8">
        <v>61813.17187000002</v>
      </c>
    </row>
    <row r="24" spans="1:13" x14ac:dyDescent="0.2">
      <c r="A24" s="5" t="s">
        <v>1778</v>
      </c>
      <c r="B24" s="5" t="s">
        <v>1779</v>
      </c>
      <c r="C24" s="6">
        <v>334148.82341000001</v>
      </c>
      <c r="D24" s="6">
        <v>124797.53894</v>
      </c>
      <c r="E24" s="6">
        <f t="shared" si="0"/>
        <v>37.347891178079543</v>
      </c>
      <c r="F24" s="6">
        <v>41125.96084</v>
      </c>
      <c r="G24" s="6" t="str">
        <f t="shared" si="1"/>
        <v>свыше 200</v>
      </c>
      <c r="H24" s="6">
        <v>358092.54139999999</v>
      </c>
      <c r="I24" s="6">
        <v>120364.25336</v>
      </c>
      <c r="J24" s="6">
        <f t="shared" si="2"/>
        <v>33.612611111480696</v>
      </c>
      <c r="K24" s="6">
        <v>38156.833989999999</v>
      </c>
      <c r="L24" s="6" t="str">
        <f t="shared" si="3"/>
        <v>свыше 200</v>
      </c>
      <c r="M24" s="8">
        <v>49211.423620000001</v>
      </c>
    </row>
    <row r="25" spans="1:13" x14ac:dyDescent="0.2">
      <c r="A25" s="5" t="s">
        <v>1780</v>
      </c>
      <c r="B25" s="5" t="s">
        <v>1781</v>
      </c>
      <c r="C25" s="6">
        <v>218497.00299000001</v>
      </c>
      <c r="D25" s="6">
        <v>151142.47265000001</v>
      </c>
      <c r="E25" s="6">
        <f t="shared" si="0"/>
        <v>69.173705168357557</v>
      </c>
      <c r="F25" s="6">
        <v>146420.78984000001</v>
      </c>
      <c r="G25" s="6">
        <f t="shared" si="1"/>
        <v>103.22473524091733</v>
      </c>
      <c r="H25" s="6">
        <v>218197.00299000001</v>
      </c>
      <c r="I25" s="6">
        <v>151142.47265000001</v>
      </c>
      <c r="J25" s="6">
        <f t="shared" si="2"/>
        <v>69.268812393782923</v>
      </c>
      <c r="K25" s="6">
        <v>146420.78984000001</v>
      </c>
      <c r="L25" s="6">
        <f t="shared" si="3"/>
        <v>103.22473524091733</v>
      </c>
      <c r="M25" s="8">
        <v>13755.797500000015</v>
      </c>
    </row>
    <row r="26" spans="1:13" x14ac:dyDescent="0.2">
      <c r="A26" s="5" t="s">
        <v>1782</v>
      </c>
      <c r="B26" s="5" t="s">
        <v>1783</v>
      </c>
      <c r="C26" s="6">
        <v>427310.8248</v>
      </c>
      <c r="D26" s="6">
        <v>341843.43669</v>
      </c>
      <c r="E26" s="6">
        <f t="shared" si="0"/>
        <v>79.998777669626691</v>
      </c>
      <c r="F26" s="6">
        <v>277172.04534999997</v>
      </c>
      <c r="G26" s="6">
        <f t="shared" si="1"/>
        <v>123.33258076525576</v>
      </c>
      <c r="H26" s="6">
        <v>282574.59846000001</v>
      </c>
      <c r="I26" s="6">
        <v>212529.33054</v>
      </c>
      <c r="J26" s="6">
        <f t="shared" si="2"/>
        <v>75.211760610564824</v>
      </c>
      <c r="K26" s="6">
        <v>173240.6721</v>
      </c>
      <c r="L26" s="6">
        <f t="shared" si="3"/>
        <v>122.67865736362495</v>
      </c>
      <c r="M26" s="8">
        <v>15325.981209999998</v>
      </c>
    </row>
    <row r="27" spans="1:13" x14ac:dyDescent="0.2">
      <c r="A27" s="5" t="s">
        <v>1784</v>
      </c>
      <c r="B27" s="5" t="s">
        <v>1785</v>
      </c>
      <c r="C27" s="6">
        <v>8807976.0055599995</v>
      </c>
      <c r="D27" s="6">
        <v>4115184.23331</v>
      </c>
      <c r="E27" s="6">
        <f t="shared" si="0"/>
        <v>46.721110851259205</v>
      </c>
      <c r="F27" s="6">
        <v>3162802.9879399999</v>
      </c>
      <c r="G27" s="6">
        <f t="shared" si="1"/>
        <v>130.11193706979219</v>
      </c>
      <c r="H27" s="6">
        <v>7512736.7604</v>
      </c>
      <c r="I27" s="6">
        <v>3332004.6828299998</v>
      </c>
      <c r="J27" s="6">
        <f t="shared" si="2"/>
        <v>44.351410000056944</v>
      </c>
      <c r="K27" s="6">
        <v>2250992.67007</v>
      </c>
      <c r="L27" s="6">
        <f t="shared" si="3"/>
        <v>148.02379088717259</v>
      </c>
      <c r="M27" s="8">
        <v>904032.26629999978</v>
      </c>
    </row>
    <row r="28" spans="1:13" x14ac:dyDescent="0.2">
      <c r="A28" s="5" t="s">
        <v>1786</v>
      </c>
      <c r="B28" s="5" t="s">
        <v>1787</v>
      </c>
      <c r="C28" s="6">
        <v>916.05899999999997</v>
      </c>
      <c r="D28" s="6">
        <v>658.61035000000004</v>
      </c>
      <c r="E28" s="6">
        <f t="shared" si="0"/>
        <v>71.896062371528473</v>
      </c>
      <c r="F28" s="6">
        <v>683.33686</v>
      </c>
      <c r="G28" s="6">
        <f t="shared" si="1"/>
        <v>96.381505016427766</v>
      </c>
      <c r="H28" s="6"/>
      <c r="I28" s="6"/>
      <c r="J28" s="6"/>
      <c r="K28" s="6"/>
      <c r="L28" s="6"/>
      <c r="M28" s="8"/>
    </row>
    <row r="29" spans="1:13" x14ac:dyDescent="0.2">
      <c r="A29" s="5" t="s">
        <v>1788</v>
      </c>
      <c r="B29" s="5" t="s">
        <v>1789</v>
      </c>
      <c r="C29" s="6">
        <v>791844.88080000004</v>
      </c>
      <c r="D29" s="6">
        <v>665502.31313000002</v>
      </c>
      <c r="E29" s="6">
        <f t="shared" si="0"/>
        <v>84.044530597665002</v>
      </c>
      <c r="F29" s="6">
        <v>437375.79470000003</v>
      </c>
      <c r="G29" s="6">
        <f t="shared" si="1"/>
        <v>152.15801175885238</v>
      </c>
      <c r="H29" s="6">
        <v>738004.06169</v>
      </c>
      <c r="I29" s="6">
        <v>652171.15793999995</v>
      </c>
      <c r="J29" s="6">
        <f t="shared" si="2"/>
        <v>88.369589246779199</v>
      </c>
      <c r="K29" s="6">
        <v>418857.71987999999</v>
      </c>
      <c r="L29" s="6">
        <f t="shared" si="3"/>
        <v>155.70231297798279</v>
      </c>
      <c r="M29" s="8">
        <v>50251.581679999945</v>
      </c>
    </row>
    <row r="30" spans="1:13" x14ac:dyDescent="0.2">
      <c r="A30" s="5" t="s">
        <v>1790</v>
      </c>
      <c r="B30" s="5" t="s">
        <v>1791</v>
      </c>
      <c r="C30" s="6">
        <v>4287983.9859800003</v>
      </c>
      <c r="D30" s="6">
        <v>2263322.4672500002</v>
      </c>
      <c r="E30" s="6">
        <f t="shared" si="0"/>
        <v>52.782903915923264</v>
      </c>
      <c r="F30" s="6">
        <v>1913349.2442399999</v>
      </c>
      <c r="G30" s="6">
        <f t="shared" si="1"/>
        <v>118.29113132709929</v>
      </c>
      <c r="H30" s="6">
        <v>2543007.9031199999</v>
      </c>
      <c r="I30" s="6">
        <v>1267339.0893699999</v>
      </c>
      <c r="J30" s="6">
        <f t="shared" si="2"/>
        <v>49.83622299463206</v>
      </c>
      <c r="K30" s="6">
        <v>920069.32265999995</v>
      </c>
      <c r="L30" s="6">
        <f t="shared" si="3"/>
        <v>137.74386974516366</v>
      </c>
      <c r="M30" s="8">
        <v>245536.95779999997</v>
      </c>
    </row>
    <row r="31" spans="1:13" x14ac:dyDescent="0.2">
      <c r="A31" s="5" t="s">
        <v>1792</v>
      </c>
      <c r="B31" s="5" t="s">
        <v>1793</v>
      </c>
      <c r="C31" s="6">
        <v>380128.76721999998</v>
      </c>
      <c r="D31" s="6">
        <v>119458.41159</v>
      </c>
      <c r="E31" s="6">
        <f t="shared" si="0"/>
        <v>31.425775129737367</v>
      </c>
      <c r="F31" s="6">
        <v>75883.720329999996</v>
      </c>
      <c r="G31" s="6">
        <f t="shared" si="1"/>
        <v>157.42297698439688</v>
      </c>
      <c r="H31" s="6">
        <v>139482.24419</v>
      </c>
      <c r="I31" s="6">
        <v>10013.08705</v>
      </c>
      <c r="J31" s="6">
        <f t="shared" si="2"/>
        <v>7.1787539038735053</v>
      </c>
      <c r="K31" s="6">
        <v>1270.4364</v>
      </c>
      <c r="L31" s="6" t="str">
        <f t="shared" si="3"/>
        <v>свыше 200</v>
      </c>
      <c r="M31" s="8">
        <v>593.55981000000065</v>
      </c>
    </row>
    <row r="32" spans="1:13" x14ac:dyDescent="0.2">
      <c r="A32" s="5" t="s">
        <v>1794</v>
      </c>
      <c r="B32" s="5" t="s">
        <v>1795</v>
      </c>
      <c r="C32" s="6">
        <v>1717576.5563000001</v>
      </c>
      <c r="D32" s="6">
        <v>740896.66975999996</v>
      </c>
      <c r="E32" s="6">
        <f t="shared" si="0"/>
        <v>43.136165723875393</v>
      </c>
      <c r="F32" s="6">
        <v>1016192.48625</v>
      </c>
      <c r="G32" s="6">
        <f t="shared" si="1"/>
        <v>72.909087577894894</v>
      </c>
      <c r="H32" s="6">
        <v>1318408.3020500001</v>
      </c>
      <c r="I32" s="6">
        <v>532380.40815999999</v>
      </c>
      <c r="J32" s="6">
        <f t="shared" si="2"/>
        <v>40.380541242966906</v>
      </c>
      <c r="K32" s="6">
        <v>748621.13794000004</v>
      </c>
      <c r="L32" s="6">
        <f t="shared" si="3"/>
        <v>71.114797750029453</v>
      </c>
      <c r="M32" s="8">
        <v>43861.28389999998</v>
      </c>
    </row>
    <row r="33" spans="1:13" x14ac:dyDescent="0.2">
      <c r="A33" s="5" t="s">
        <v>1796</v>
      </c>
      <c r="B33" s="5" t="s">
        <v>1797</v>
      </c>
      <c r="C33" s="6">
        <v>1644659.31678</v>
      </c>
      <c r="D33" s="6">
        <v>972663.90411999996</v>
      </c>
      <c r="E33" s="6">
        <f t="shared" si="0"/>
        <v>59.140752993412171</v>
      </c>
      <c r="F33" s="6">
        <v>644990.05873000005</v>
      </c>
      <c r="G33" s="6">
        <f t="shared" si="1"/>
        <v>150.80292958858888</v>
      </c>
      <c r="H33" s="6">
        <v>494552.82682000002</v>
      </c>
      <c r="I33" s="6">
        <v>294870.23129999998</v>
      </c>
      <c r="J33" s="6">
        <f t="shared" si="2"/>
        <v>59.623606480227942</v>
      </c>
      <c r="K33" s="6">
        <v>104061.42013</v>
      </c>
      <c r="L33" s="6" t="str">
        <f t="shared" si="3"/>
        <v>свыше 200</v>
      </c>
      <c r="M33" s="8">
        <v>53256.453339999978</v>
      </c>
    </row>
    <row r="34" spans="1:13" x14ac:dyDescent="0.2">
      <c r="A34" s="5" t="s">
        <v>1798</v>
      </c>
      <c r="B34" s="5" t="s">
        <v>1799</v>
      </c>
      <c r="C34" s="6">
        <v>545619.34568000003</v>
      </c>
      <c r="D34" s="6">
        <v>430303.48177999997</v>
      </c>
      <c r="E34" s="6">
        <f t="shared" si="0"/>
        <v>78.86514383827739</v>
      </c>
      <c r="F34" s="6">
        <v>176282.97893000001</v>
      </c>
      <c r="G34" s="6" t="str">
        <f t="shared" si="1"/>
        <v>свыше 200</v>
      </c>
      <c r="H34" s="6">
        <v>590564.53006000002</v>
      </c>
      <c r="I34" s="6">
        <v>430075.36285999999</v>
      </c>
      <c r="J34" s="6">
        <f t="shared" si="2"/>
        <v>72.824448636680799</v>
      </c>
      <c r="K34" s="6">
        <v>66116.32819</v>
      </c>
      <c r="L34" s="6" t="str">
        <f t="shared" si="3"/>
        <v>свыше 200</v>
      </c>
      <c r="M34" s="8">
        <v>147825.66074999998</v>
      </c>
    </row>
    <row r="35" spans="1:13" x14ac:dyDescent="0.2">
      <c r="A35" s="5" t="s">
        <v>1800</v>
      </c>
      <c r="B35" s="5" t="s">
        <v>1801</v>
      </c>
      <c r="C35" s="6">
        <v>142380.21859999999</v>
      </c>
      <c r="D35" s="6">
        <v>14005.921560000001</v>
      </c>
      <c r="E35" s="6">
        <f t="shared" si="0"/>
        <v>9.8369855712526633</v>
      </c>
      <c r="F35" s="6">
        <v>9893.3420399999995</v>
      </c>
      <c r="G35" s="6">
        <f t="shared" si="1"/>
        <v>141.56916341689526</v>
      </c>
      <c r="H35" s="6">
        <v>30017.375609999999</v>
      </c>
      <c r="I35" s="6">
        <v>8752.6411800000005</v>
      </c>
      <c r="J35" s="6">
        <f t="shared" si="2"/>
        <v>29.15858232817709</v>
      </c>
      <c r="K35" s="6">
        <v>8055.2646500000001</v>
      </c>
      <c r="L35" s="6">
        <f t="shared" si="3"/>
        <v>108.65740059825346</v>
      </c>
      <c r="M35" s="8">
        <v>1009.0887200000006</v>
      </c>
    </row>
    <row r="36" spans="1:13" x14ac:dyDescent="0.2">
      <c r="A36" s="5" t="s">
        <v>1802</v>
      </c>
      <c r="B36" s="5" t="s">
        <v>1803</v>
      </c>
      <c r="C36" s="6">
        <v>4.05</v>
      </c>
      <c r="D36" s="6">
        <v>4.05</v>
      </c>
      <c r="E36" s="6">
        <f t="shared" si="0"/>
        <v>100</v>
      </c>
      <c r="F36" s="6">
        <v>13</v>
      </c>
      <c r="G36" s="6">
        <f t="shared" si="1"/>
        <v>31.153846153846153</v>
      </c>
      <c r="H36" s="6"/>
      <c r="I36" s="6"/>
      <c r="J36" s="6"/>
      <c r="K36" s="6"/>
      <c r="L36" s="6"/>
      <c r="M36" s="8"/>
    </row>
    <row r="37" spans="1:13" ht="25.5" x14ac:dyDescent="0.2">
      <c r="A37" s="5" t="s">
        <v>1804</v>
      </c>
      <c r="B37" s="5" t="s">
        <v>1805</v>
      </c>
      <c r="C37" s="6">
        <v>22533.568289999999</v>
      </c>
      <c r="D37" s="6">
        <v>2648.34503</v>
      </c>
      <c r="E37" s="6">
        <f t="shared" si="0"/>
        <v>11.752887939968607</v>
      </c>
      <c r="F37" s="6">
        <v>2653.70966</v>
      </c>
      <c r="G37" s="6">
        <f t="shared" si="1"/>
        <v>99.797844124364374</v>
      </c>
      <c r="H37" s="6">
        <v>20018.675609999998</v>
      </c>
      <c r="I37" s="6">
        <v>2633.34503</v>
      </c>
      <c r="J37" s="6">
        <f t="shared" si="2"/>
        <v>13.154441788769264</v>
      </c>
      <c r="K37" s="6">
        <v>2544.2526600000001</v>
      </c>
      <c r="L37" s="6">
        <f t="shared" si="3"/>
        <v>103.50171079314111</v>
      </c>
      <c r="M37" s="8">
        <v>323.82216000000017</v>
      </c>
    </row>
    <row r="38" spans="1:13" x14ac:dyDescent="0.2">
      <c r="A38" s="5" t="s">
        <v>1806</v>
      </c>
      <c r="B38" s="5" t="s">
        <v>1807</v>
      </c>
      <c r="C38" s="6">
        <v>119842.60030999999</v>
      </c>
      <c r="D38" s="6">
        <v>11353.526529999999</v>
      </c>
      <c r="E38" s="6">
        <f t="shared" si="0"/>
        <v>9.4736984182849291</v>
      </c>
      <c r="F38" s="6">
        <v>7226.63238</v>
      </c>
      <c r="G38" s="6">
        <f t="shared" si="1"/>
        <v>157.10673980623875</v>
      </c>
      <c r="H38" s="6">
        <v>9998.7000000000007</v>
      </c>
      <c r="I38" s="6">
        <v>6119.2961500000001</v>
      </c>
      <c r="J38" s="6">
        <f t="shared" si="2"/>
        <v>61.200917619290507</v>
      </c>
      <c r="K38" s="6">
        <v>5511.01199</v>
      </c>
      <c r="L38" s="6">
        <f t="shared" si="3"/>
        <v>111.03761271257912</v>
      </c>
      <c r="M38" s="8">
        <v>685.26656000000003</v>
      </c>
    </row>
    <row r="39" spans="1:13" x14ac:dyDescent="0.2">
      <c r="A39" s="5" t="s">
        <v>1808</v>
      </c>
      <c r="B39" s="5" t="s">
        <v>1809</v>
      </c>
      <c r="C39" s="6">
        <v>15621022.34956</v>
      </c>
      <c r="D39" s="6">
        <v>10027997.17887</v>
      </c>
      <c r="E39" s="6">
        <f t="shared" si="0"/>
        <v>64.195524175486881</v>
      </c>
      <c r="F39" s="6">
        <v>9555680.3560300004</v>
      </c>
      <c r="G39" s="6">
        <f t="shared" si="1"/>
        <v>104.94278591625294</v>
      </c>
      <c r="H39" s="6">
        <v>10599644.34821</v>
      </c>
      <c r="I39" s="6">
        <v>6956377.8689400004</v>
      </c>
      <c r="J39" s="6">
        <f t="shared" si="2"/>
        <v>65.628408278762194</v>
      </c>
      <c r="K39" s="6">
        <v>6303017.9200799996</v>
      </c>
      <c r="L39" s="6">
        <f t="shared" si="3"/>
        <v>110.36582724568405</v>
      </c>
      <c r="M39" s="8">
        <v>836598.88036000077</v>
      </c>
    </row>
    <row r="40" spans="1:13" x14ac:dyDescent="0.2">
      <c r="A40" s="5" t="s">
        <v>1810</v>
      </c>
      <c r="B40" s="5" t="s">
        <v>1811</v>
      </c>
      <c r="C40" s="6">
        <v>5284258.3740699999</v>
      </c>
      <c r="D40" s="6">
        <v>3419084.1672200002</v>
      </c>
      <c r="E40" s="6">
        <f t="shared" si="0"/>
        <v>64.703198163010725</v>
      </c>
      <c r="F40" s="6">
        <v>3228767.1466199998</v>
      </c>
      <c r="G40" s="6">
        <f t="shared" si="1"/>
        <v>105.89441765099821</v>
      </c>
      <c r="H40" s="6">
        <v>3248408.3306800001</v>
      </c>
      <c r="I40" s="6">
        <v>2190072.8710400001</v>
      </c>
      <c r="J40" s="6">
        <f t="shared" si="2"/>
        <v>67.419876077634143</v>
      </c>
      <c r="K40" s="6">
        <v>1905132.5720200001</v>
      </c>
      <c r="L40" s="6">
        <f t="shared" si="3"/>
        <v>114.95645516773038</v>
      </c>
      <c r="M40" s="8">
        <v>231511.40043000015</v>
      </c>
    </row>
    <row r="41" spans="1:13" x14ac:dyDescent="0.2">
      <c r="A41" s="5" t="s">
        <v>1812</v>
      </c>
      <c r="B41" s="5" t="s">
        <v>1813</v>
      </c>
      <c r="C41" s="6">
        <v>6771507.4402000001</v>
      </c>
      <c r="D41" s="6">
        <v>4149155.9356</v>
      </c>
      <c r="E41" s="6">
        <f t="shared" si="0"/>
        <v>61.273741072304752</v>
      </c>
      <c r="F41" s="6">
        <v>4011804.9751499998</v>
      </c>
      <c r="G41" s="6">
        <f t="shared" si="1"/>
        <v>103.42366992664853</v>
      </c>
      <c r="H41" s="6">
        <v>5260276.7293999996</v>
      </c>
      <c r="I41" s="6">
        <v>3284558.5161899999</v>
      </c>
      <c r="J41" s="6">
        <f t="shared" si="2"/>
        <v>62.440793234933956</v>
      </c>
      <c r="K41" s="6">
        <v>3078552.29538</v>
      </c>
      <c r="L41" s="6">
        <f t="shared" si="3"/>
        <v>106.69165896967723</v>
      </c>
      <c r="M41" s="8">
        <v>480603.98912000004</v>
      </c>
    </row>
    <row r="42" spans="1:13" x14ac:dyDescent="0.2">
      <c r="A42" s="5" t="s">
        <v>1814</v>
      </c>
      <c r="B42" s="5" t="s">
        <v>1815</v>
      </c>
      <c r="C42" s="6">
        <v>1215798.8442200001</v>
      </c>
      <c r="D42" s="6">
        <v>805904.86459999997</v>
      </c>
      <c r="E42" s="6">
        <f t="shared" si="0"/>
        <v>66.286036413945681</v>
      </c>
      <c r="F42" s="6">
        <v>785135.30530000001</v>
      </c>
      <c r="G42" s="6">
        <f t="shared" si="1"/>
        <v>102.64534777124356</v>
      </c>
      <c r="H42" s="6">
        <v>222257.46301000001</v>
      </c>
      <c r="I42" s="6">
        <v>132474.58251000001</v>
      </c>
      <c r="J42" s="6">
        <f t="shared" si="2"/>
        <v>59.604109898455739</v>
      </c>
      <c r="K42" s="6">
        <v>114319.14593</v>
      </c>
      <c r="L42" s="6">
        <f t="shared" si="3"/>
        <v>115.88136128231483</v>
      </c>
      <c r="M42" s="8">
        <v>8390.9657700000098</v>
      </c>
    </row>
    <row r="43" spans="1:13" x14ac:dyDescent="0.2">
      <c r="A43" s="5" t="s">
        <v>1816</v>
      </c>
      <c r="B43" s="5" t="s">
        <v>1817</v>
      </c>
      <c r="C43" s="6">
        <v>1244729.00413</v>
      </c>
      <c r="D43" s="6">
        <v>918932.88612000004</v>
      </c>
      <c r="E43" s="6">
        <f t="shared" si="0"/>
        <v>73.825939868918354</v>
      </c>
      <c r="F43" s="6">
        <v>875761.84540999995</v>
      </c>
      <c r="G43" s="6">
        <f t="shared" si="1"/>
        <v>104.92954116878532</v>
      </c>
      <c r="H43" s="6">
        <v>1244729.00413</v>
      </c>
      <c r="I43" s="6">
        <v>918932.88612000004</v>
      </c>
      <c r="J43" s="6">
        <f t="shared" si="2"/>
        <v>73.825939868918354</v>
      </c>
      <c r="K43" s="6">
        <v>875761.84540999995</v>
      </c>
      <c r="L43" s="6">
        <f t="shared" si="3"/>
        <v>104.92954116878532</v>
      </c>
      <c r="M43" s="8">
        <v>98795.650360000087</v>
      </c>
    </row>
    <row r="44" spans="1:13" ht="25.5" x14ac:dyDescent="0.2">
      <c r="A44" s="5" t="s">
        <v>1818</v>
      </c>
      <c r="B44" s="5" t="s">
        <v>1819</v>
      </c>
      <c r="C44" s="6">
        <v>56015.677409999997</v>
      </c>
      <c r="D44" s="6">
        <v>38372.193829999997</v>
      </c>
      <c r="E44" s="6">
        <f t="shared" si="0"/>
        <v>68.502597137475192</v>
      </c>
      <c r="F44" s="6">
        <v>32187.24595</v>
      </c>
      <c r="G44" s="6">
        <f t="shared" si="1"/>
        <v>119.21552371895304</v>
      </c>
      <c r="H44" s="6">
        <v>52780.4113</v>
      </c>
      <c r="I44" s="6">
        <v>37482.728609999998</v>
      </c>
      <c r="J44" s="6">
        <f t="shared" si="2"/>
        <v>71.016363243080676</v>
      </c>
      <c r="K44" s="6">
        <v>30880.875599999999</v>
      </c>
      <c r="L44" s="6">
        <f t="shared" si="3"/>
        <v>121.37845149053999</v>
      </c>
      <c r="M44" s="8">
        <v>4104.7755199999956</v>
      </c>
    </row>
    <row r="45" spans="1:13" x14ac:dyDescent="0.2">
      <c r="A45" s="5" t="s">
        <v>1820</v>
      </c>
      <c r="B45" s="5" t="s">
        <v>1821</v>
      </c>
      <c r="C45" s="6">
        <v>261808.19529999999</v>
      </c>
      <c r="D45" s="6">
        <v>111752.86384000001</v>
      </c>
      <c r="E45" s="6">
        <f t="shared" si="0"/>
        <v>42.685013626844245</v>
      </c>
      <c r="F45" s="6">
        <v>261907.51978999999</v>
      </c>
      <c r="G45" s="6">
        <f t="shared" si="1"/>
        <v>42.668825977048904</v>
      </c>
      <c r="H45" s="6">
        <v>187476.07982000001</v>
      </c>
      <c r="I45" s="6">
        <v>70914.277849999999</v>
      </c>
      <c r="J45" s="6">
        <f t="shared" si="2"/>
        <v>37.825773783026818</v>
      </c>
      <c r="K45" s="6">
        <v>195404.00883000001</v>
      </c>
      <c r="L45" s="6">
        <f t="shared" si="3"/>
        <v>36.291106960704617</v>
      </c>
      <c r="M45" s="8">
        <v>1240.0064200000052</v>
      </c>
    </row>
    <row r="46" spans="1:13" x14ac:dyDescent="0.2">
      <c r="A46" s="5" t="s">
        <v>1822</v>
      </c>
      <c r="B46" s="5" t="s">
        <v>1823</v>
      </c>
      <c r="C46" s="6">
        <v>786904.81423000002</v>
      </c>
      <c r="D46" s="6">
        <v>584794.26766000001</v>
      </c>
      <c r="E46" s="6">
        <f t="shared" si="0"/>
        <v>74.315756757979841</v>
      </c>
      <c r="F46" s="6">
        <v>360116.31780999998</v>
      </c>
      <c r="G46" s="6">
        <f t="shared" si="1"/>
        <v>162.39038297857468</v>
      </c>
      <c r="H46" s="6">
        <v>383716.32987000002</v>
      </c>
      <c r="I46" s="6">
        <v>321942.00662</v>
      </c>
      <c r="J46" s="6">
        <f t="shared" si="2"/>
        <v>83.901043963667462</v>
      </c>
      <c r="K46" s="6">
        <v>102967.17690999999</v>
      </c>
      <c r="L46" s="6" t="str">
        <f t="shared" si="3"/>
        <v>свыше 200</v>
      </c>
      <c r="M46" s="8">
        <v>11952.092739999993</v>
      </c>
    </row>
    <row r="47" spans="1:13" x14ac:dyDescent="0.2">
      <c r="A47" s="5" t="s">
        <v>1824</v>
      </c>
      <c r="B47" s="5" t="s">
        <v>1825</v>
      </c>
      <c r="C47" s="6">
        <v>2067253.2466599999</v>
      </c>
      <c r="D47" s="6">
        <v>1433071.0053900001</v>
      </c>
      <c r="E47" s="6">
        <f t="shared" si="0"/>
        <v>69.322469692833749</v>
      </c>
      <c r="F47" s="6">
        <v>1352589.2148899999</v>
      </c>
      <c r="G47" s="6">
        <f t="shared" si="1"/>
        <v>105.95020199880459</v>
      </c>
      <c r="H47" s="6">
        <v>1060321.2137</v>
      </c>
      <c r="I47" s="6">
        <v>754928.598</v>
      </c>
      <c r="J47" s="6">
        <f t="shared" si="2"/>
        <v>71.198103767599846</v>
      </c>
      <c r="K47" s="6">
        <v>649904.46680000005</v>
      </c>
      <c r="L47" s="6">
        <f t="shared" si="3"/>
        <v>116.1599337387413</v>
      </c>
      <c r="M47" s="8">
        <v>67787.451750000007</v>
      </c>
    </row>
    <row r="48" spans="1:13" x14ac:dyDescent="0.2">
      <c r="A48" s="5" t="s">
        <v>1826</v>
      </c>
      <c r="B48" s="5" t="s">
        <v>1827</v>
      </c>
      <c r="C48" s="6">
        <v>1956255.6470000001</v>
      </c>
      <c r="D48" s="6">
        <v>1358151.1527499999</v>
      </c>
      <c r="E48" s="6">
        <f t="shared" si="0"/>
        <v>69.42605660117998</v>
      </c>
      <c r="F48" s="6">
        <v>1280894.47639</v>
      </c>
      <c r="G48" s="6">
        <f t="shared" si="1"/>
        <v>106.03146299590078</v>
      </c>
      <c r="H48" s="6">
        <v>1032410.39692</v>
      </c>
      <c r="I48" s="6">
        <v>735121.14121000003</v>
      </c>
      <c r="J48" s="6">
        <f t="shared" si="2"/>
        <v>71.204352784812514</v>
      </c>
      <c r="K48" s="6">
        <v>630962.57655999996</v>
      </c>
      <c r="L48" s="6">
        <f t="shared" si="3"/>
        <v>116.507883116915</v>
      </c>
      <c r="M48" s="8">
        <v>66022.976570000057</v>
      </c>
    </row>
    <row r="49" spans="1:13" x14ac:dyDescent="0.2">
      <c r="A49" s="5" t="s">
        <v>1828</v>
      </c>
      <c r="B49" s="5" t="s">
        <v>1829</v>
      </c>
      <c r="C49" s="6">
        <v>640.803</v>
      </c>
      <c r="D49" s="6">
        <v>436.2</v>
      </c>
      <c r="E49" s="6">
        <f t="shared" si="0"/>
        <v>68.07084236497019</v>
      </c>
      <c r="F49" s="6">
        <v>579.80856000000006</v>
      </c>
      <c r="G49" s="6">
        <f t="shared" si="1"/>
        <v>75.231728210428614</v>
      </c>
      <c r="H49" s="6"/>
      <c r="I49" s="6"/>
      <c r="J49" s="6"/>
      <c r="K49" s="6"/>
      <c r="L49" s="6"/>
      <c r="M49" s="8"/>
    </row>
    <row r="50" spans="1:13" x14ac:dyDescent="0.2">
      <c r="A50" s="5" t="s">
        <v>1830</v>
      </c>
      <c r="B50" s="5" t="s">
        <v>1831</v>
      </c>
      <c r="C50" s="6">
        <v>110356.79666000001</v>
      </c>
      <c r="D50" s="6">
        <v>74483.65264</v>
      </c>
      <c r="E50" s="6">
        <f t="shared" si="0"/>
        <v>67.493489204364877</v>
      </c>
      <c r="F50" s="6">
        <v>71114.929940000002</v>
      </c>
      <c r="G50" s="6">
        <f t="shared" si="1"/>
        <v>104.7370119085292</v>
      </c>
      <c r="H50" s="6">
        <v>27910.816780000001</v>
      </c>
      <c r="I50" s="6">
        <v>19807.45679</v>
      </c>
      <c r="J50" s="6">
        <f t="shared" si="2"/>
        <v>70.966955020081642</v>
      </c>
      <c r="K50" s="6">
        <v>18941.890240000001</v>
      </c>
      <c r="L50" s="6">
        <f t="shared" si="3"/>
        <v>104.56958909080871</v>
      </c>
      <c r="M50" s="8">
        <v>1764.4751800000013</v>
      </c>
    </row>
    <row r="51" spans="1:13" x14ac:dyDescent="0.2">
      <c r="A51" s="5" t="s">
        <v>1832</v>
      </c>
      <c r="B51" s="5" t="s">
        <v>1833</v>
      </c>
      <c r="C51" s="6">
        <v>9020890.8686900008</v>
      </c>
      <c r="D51" s="6">
        <v>4381519.5253999997</v>
      </c>
      <c r="E51" s="6">
        <f t="shared" si="0"/>
        <v>48.570807353490096</v>
      </c>
      <c r="F51" s="6">
        <v>1997517.44539</v>
      </c>
      <c r="G51" s="6" t="str">
        <f t="shared" si="1"/>
        <v>свыше 200</v>
      </c>
      <c r="H51" s="6">
        <v>9020058.1686899997</v>
      </c>
      <c r="I51" s="6">
        <v>4381463.2454000004</v>
      </c>
      <c r="J51" s="6">
        <f t="shared" si="2"/>
        <v>48.574667296589382</v>
      </c>
      <c r="K51" s="6">
        <v>1997424.21239</v>
      </c>
      <c r="L51" s="6" t="str">
        <f t="shared" si="3"/>
        <v>свыше 200</v>
      </c>
      <c r="M51" s="8">
        <v>622325.47946000053</v>
      </c>
    </row>
    <row r="52" spans="1:13" x14ac:dyDescent="0.2">
      <c r="A52" s="5" t="s">
        <v>1834</v>
      </c>
      <c r="B52" s="5" t="s">
        <v>1835</v>
      </c>
      <c r="C52" s="6">
        <v>5477799.4751000004</v>
      </c>
      <c r="D52" s="6">
        <v>2014232.0590299999</v>
      </c>
      <c r="E52" s="6">
        <f t="shared" si="0"/>
        <v>36.770825003469639</v>
      </c>
      <c r="F52" s="6">
        <v>1033477.16364</v>
      </c>
      <c r="G52" s="6">
        <f t="shared" si="1"/>
        <v>194.89855508134232</v>
      </c>
      <c r="H52" s="6">
        <v>5477721.4751000004</v>
      </c>
      <c r="I52" s="6">
        <v>2014180.0590299999</v>
      </c>
      <c r="J52" s="6">
        <f t="shared" si="2"/>
        <v>36.770399301713844</v>
      </c>
      <c r="K52" s="6">
        <v>1033477.16364</v>
      </c>
      <c r="L52" s="6">
        <f t="shared" si="3"/>
        <v>194.89352352362346</v>
      </c>
      <c r="M52" s="8">
        <v>360257.39661999978</v>
      </c>
    </row>
    <row r="53" spans="1:13" x14ac:dyDescent="0.2">
      <c r="A53" s="5" t="s">
        <v>1836</v>
      </c>
      <c r="B53" s="5" t="s">
        <v>1837</v>
      </c>
      <c r="C53" s="6">
        <v>871455.69710999995</v>
      </c>
      <c r="D53" s="6">
        <v>688522.70290999999</v>
      </c>
      <c r="E53" s="6">
        <f t="shared" si="0"/>
        <v>79.008342614930527</v>
      </c>
      <c r="F53" s="6">
        <v>538353.83097999997</v>
      </c>
      <c r="G53" s="6">
        <f t="shared" si="1"/>
        <v>127.89408438993328</v>
      </c>
      <c r="H53" s="6">
        <v>870700.99711</v>
      </c>
      <c r="I53" s="6">
        <v>688518.42290999996</v>
      </c>
      <c r="J53" s="6">
        <f t="shared" si="2"/>
        <v>79.076333344662061</v>
      </c>
      <c r="K53" s="6">
        <v>538260.59797999996</v>
      </c>
      <c r="L53" s="6">
        <f t="shared" si="3"/>
        <v>127.9154419799428</v>
      </c>
      <c r="M53" s="8">
        <v>65400.779050000012</v>
      </c>
    </row>
    <row r="54" spans="1:13" x14ac:dyDescent="0.2">
      <c r="A54" s="5" t="s">
        <v>1838</v>
      </c>
      <c r="B54" s="5" t="s">
        <v>1839</v>
      </c>
      <c r="C54" s="6">
        <v>36474.805899999999</v>
      </c>
      <c r="D54" s="6">
        <v>28144.929169999999</v>
      </c>
      <c r="E54" s="6">
        <f t="shared" si="0"/>
        <v>77.162656457069716</v>
      </c>
      <c r="F54" s="6">
        <v>23883.58294</v>
      </c>
      <c r="G54" s="6">
        <f t="shared" si="1"/>
        <v>117.84215643316705</v>
      </c>
      <c r="H54" s="6">
        <v>36474.805899999999</v>
      </c>
      <c r="I54" s="6">
        <v>28144.929169999999</v>
      </c>
      <c r="J54" s="6">
        <f t="shared" si="2"/>
        <v>77.162656457069716</v>
      </c>
      <c r="K54" s="6">
        <v>23883.58294</v>
      </c>
      <c r="L54" s="6">
        <f t="shared" si="3"/>
        <v>117.84215643316705</v>
      </c>
      <c r="M54" s="8">
        <v>2627.7560000000012</v>
      </c>
    </row>
    <row r="55" spans="1:13" x14ac:dyDescent="0.2">
      <c r="A55" s="5" t="s">
        <v>1840</v>
      </c>
      <c r="B55" s="5" t="s">
        <v>1841</v>
      </c>
      <c r="C55" s="6">
        <v>83738.213000000003</v>
      </c>
      <c r="D55" s="6">
        <v>30108.519359999998</v>
      </c>
      <c r="E55" s="6">
        <f t="shared" si="0"/>
        <v>35.955531269815843</v>
      </c>
      <c r="F55" s="6">
        <v>600</v>
      </c>
      <c r="G55" s="6" t="str">
        <f t="shared" si="1"/>
        <v>свыше 200</v>
      </c>
      <c r="H55" s="6">
        <v>83738.213000000003</v>
      </c>
      <c r="I55" s="6">
        <v>30108.519359999998</v>
      </c>
      <c r="J55" s="6">
        <f t="shared" si="2"/>
        <v>35.955531269815843</v>
      </c>
      <c r="K55" s="6">
        <v>600</v>
      </c>
      <c r="L55" s="6" t="str">
        <f t="shared" si="3"/>
        <v>свыше 200</v>
      </c>
      <c r="M55" s="8">
        <v>3109.0509999999995</v>
      </c>
    </row>
    <row r="56" spans="1:13" ht="25.5" x14ac:dyDescent="0.2">
      <c r="A56" s="5" t="s">
        <v>1842</v>
      </c>
      <c r="B56" s="5" t="s">
        <v>1843</v>
      </c>
      <c r="C56" s="6">
        <v>188076.27556000001</v>
      </c>
      <c r="D56" s="6">
        <v>150463.34586999999</v>
      </c>
      <c r="E56" s="6">
        <f t="shared" si="0"/>
        <v>80.001236424952097</v>
      </c>
      <c r="F56" s="6">
        <v>97695.692689999996</v>
      </c>
      <c r="G56" s="6">
        <f t="shared" si="1"/>
        <v>154.0122616740515</v>
      </c>
      <c r="H56" s="6">
        <v>188076.27556000001</v>
      </c>
      <c r="I56" s="6">
        <v>150463.34586999999</v>
      </c>
      <c r="J56" s="6">
        <f t="shared" si="2"/>
        <v>80.001236424952097</v>
      </c>
      <c r="K56" s="6">
        <v>97695.692689999996</v>
      </c>
      <c r="L56" s="6">
        <f t="shared" si="3"/>
        <v>154.0122616740515</v>
      </c>
      <c r="M56" s="8">
        <v>14844.557689999987</v>
      </c>
    </row>
    <row r="57" spans="1:13" x14ac:dyDescent="0.2">
      <c r="A57" s="5" t="s">
        <v>1844</v>
      </c>
      <c r="B57" s="5" t="s">
        <v>1845</v>
      </c>
      <c r="C57" s="6">
        <v>7466.1</v>
      </c>
      <c r="D57" s="6">
        <v>7466.0940000000001</v>
      </c>
      <c r="E57" s="6">
        <f t="shared" si="0"/>
        <v>99.999919636758136</v>
      </c>
      <c r="F57" s="6"/>
      <c r="G57" s="6" t="str">
        <f t="shared" si="1"/>
        <v xml:space="preserve"> </v>
      </c>
      <c r="H57" s="6">
        <v>7466.1</v>
      </c>
      <c r="I57" s="6">
        <v>7466.0940000000001</v>
      </c>
      <c r="J57" s="6">
        <f t="shared" si="2"/>
        <v>99.999919636758136</v>
      </c>
      <c r="K57" s="6"/>
      <c r="L57" s="6" t="str">
        <f t="shared" si="3"/>
        <v xml:space="preserve"> </v>
      </c>
      <c r="M57" s="8">
        <v>7466.0940000000001</v>
      </c>
    </row>
    <row r="58" spans="1:13" x14ac:dyDescent="0.2">
      <c r="A58" s="5" t="s">
        <v>1846</v>
      </c>
      <c r="B58" s="5" t="s">
        <v>1847</v>
      </c>
      <c r="C58" s="6">
        <v>2355880.3020199998</v>
      </c>
      <c r="D58" s="6">
        <v>1462581.87506</v>
      </c>
      <c r="E58" s="6">
        <f t="shared" si="0"/>
        <v>62.082181077109055</v>
      </c>
      <c r="F58" s="6">
        <v>303507.17514000001</v>
      </c>
      <c r="G58" s="6" t="str">
        <f t="shared" si="1"/>
        <v>свыше 200</v>
      </c>
      <c r="H58" s="6">
        <v>2355880.3020199998</v>
      </c>
      <c r="I58" s="6">
        <v>1462581.87506</v>
      </c>
      <c r="J58" s="6">
        <f t="shared" si="2"/>
        <v>62.082181077109055</v>
      </c>
      <c r="K58" s="6">
        <v>303507.17514000001</v>
      </c>
      <c r="L58" s="6" t="str">
        <f t="shared" si="3"/>
        <v>свыше 200</v>
      </c>
      <c r="M58" s="8">
        <v>168619.84510000004</v>
      </c>
    </row>
    <row r="59" spans="1:13" x14ac:dyDescent="0.2">
      <c r="A59" s="5" t="s">
        <v>1848</v>
      </c>
      <c r="B59" s="5" t="s">
        <v>1849</v>
      </c>
      <c r="C59" s="6">
        <v>16317100.06896</v>
      </c>
      <c r="D59" s="6">
        <v>11935024.760330001</v>
      </c>
      <c r="E59" s="6">
        <f t="shared" si="0"/>
        <v>73.144276310678407</v>
      </c>
      <c r="F59" s="6">
        <v>9275440.6547800004</v>
      </c>
      <c r="G59" s="6">
        <f t="shared" si="1"/>
        <v>128.67339897408985</v>
      </c>
      <c r="H59" s="6">
        <v>16119168.064540001</v>
      </c>
      <c r="I59" s="6">
        <v>11797082.76529</v>
      </c>
      <c r="J59" s="6">
        <f t="shared" si="2"/>
        <v>73.186672649948932</v>
      </c>
      <c r="K59" s="6">
        <v>9139827.2417900003</v>
      </c>
      <c r="L59" s="6">
        <f t="shared" si="3"/>
        <v>129.07336706923996</v>
      </c>
      <c r="M59" s="8">
        <v>1759566.6146799996</v>
      </c>
    </row>
    <row r="60" spans="1:13" x14ac:dyDescent="0.2">
      <c r="A60" s="5" t="s">
        <v>1850</v>
      </c>
      <c r="B60" s="5" t="s">
        <v>1851</v>
      </c>
      <c r="C60" s="6">
        <v>138366.76918</v>
      </c>
      <c r="D60" s="6">
        <v>95745.470329999996</v>
      </c>
      <c r="E60" s="6">
        <f t="shared" si="0"/>
        <v>69.196867786546079</v>
      </c>
      <c r="F60" s="6">
        <v>101591.99157</v>
      </c>
      <c r="G60" s="6">
        <f t="shared" si="1"/>
        <v>94.245096341111136</v>
      </c>
      <c r="H60" s="6">
        <v>68448.251869999993</v>
      </c>
      <c r="I60" s="6">
        <v>44565.889609999998</v>
      </c>
      <c r="J60" s="6">
        <f t="shared" si="2"/>
        <v>65.10887917874301</v>
      </c>
      <c r="K60" s="6">
        <v>52786.599219999996</v>
      </c>
      <c r="L60" s="6">
        <f t="shared" si="3"/>
        <v>84.426521633382094</v>
      </c>
      <c r="M60" s="8">
        <v>4820.7106399999975</v>
      </c>
    </row>
    <row r="61" spans="1:13" x14ac:dyDescent="0.2">
      <c r="A61" s="5" t="s">
        <v>1852</v>
      </c>
      <c r="B61" s="5" t="s">
        <v>1853</v>
      </c>
      <c r="C61" s="6">
        <v>1844718.38531</v>
      </c>
      <c r="D61" s="6">
        <v>1402911.98979</v>
      </c>
      <c r="E61" s="6">
        <f t="shared" si="0"/>
        <v>76.05019828293436</v>
      </c>
      <c r="F61" s="6">
        <v>1173931.6779499999</v>
      </c>
      <c r="G61" s="6">
        <f t="shared" si="1"/>
        <v>119.50542064252505</v>
      </c>
      <c r="H61" s="6">
        <v>1844718.38531</v>
      </c>
      <c r="I61" s="6">
        <v>1402911.98979</v>
      </c>
      <c r="J61" s="6">
        <f t="shared" si="2"/>
        <v>76.05019828293436</v>
      </c>
      <c r="K61" s="6">
        <v>1173931.6779499999</v>
      </c>
      <c r="L61" s="6">
        <f t="shared" si="3"/>
        <v>119.50542064252505</v>
      </c>
      <c r="M61" s="8">
        <v>197333.3616200001</v>
      </c>
    </row>
    <row r="62" spans="1:13" x14ac:dyDescent="0.2">
      <c r="A62" s="5" t="s">
        <v>1854</v>
      </c>
      <c r="B62" s="5" t="s">
        <v>1855</v>
      </c>
      <c r="C62" s="6">
        <v>9669392.3255899996</v>
      </c>
      <c r="D62" s="6">
        <v>7221382.1586499996</v>
      </c>
      <c r="E62" s="6">
        <f t="shared" si="0"/>
        <v>74.6828954239311</v>
      </c>
      <c r="F62" s="6">
        <v>6405019.6575199999</v>
      </c>
      <c r="G62" s="6">
        <f t="shared" si="1"/>
        <v>112.7456673793581</v>
      </c>
      <c r="H62" s="6">
        <v>9636208.0678599998</v>
      </c>
      <c r="I62" s="6">
        <v>7208039.6233700002</v>
      </c>
      <c r="J62" s="6">
        <f t="shared" si="2"/>
        <v>74.801618775867254</v>
      </c>
      <c r="K62" s="6">
        <v>6342170.7322899997</v>
      </c>
      <c r="L62" s="6">
        <f t="shared" si="3"/>
        <v>113.65256357214713</v>
      </c>
      <c r="M62" s="8">
        <v>1010338.6421400001</v>
      </c>
    </row>
    <row r="63" spans="1:13" x14ac:dyDescent="0.2">
      <c r="A63" s="5" t="s">
        <v>1856</v>
      </c>
      <c r="B63" s="5" t="s">
        <v>1857</v>
      </c>
      <c r="C63" s="6">
        <v>4258111.3849999998</v>
      </c>
      <c r="D63" s="6">
        <v>2929271.37041</v>
      </c>
      <c r="E63" s="6">
        <f t="shared" si="0"/>
        <v>68.792737097693376</v>
      </c>
      <c r="F63" s="6">
        <v>1314150.7116700001</v>
      </c>
      <c r="G63" s="6" t="str">
        <f t="shared" si="1"/>
        <v>свыше 200</v>
      </c>
      <c r="H63" s="6">
        <v>4210921.4075699998</v>
      </c>
      <c r="I63" s="6">
        <v>2893512.5920699998</v>
      </c>
      <c r="J63" s="6">
        <f t="shared" si="2"/>
        <v>68.714476287026258</v>
      </c>
      <c r="K63" s="6">
        <v>1311768.89916</v>
      </c>
      <c r="L63" s="6" t="str">
        <f t="shared" si="3"/>
        <v>свыше 200</v>
      </c>
      <c r="M63" s="8">
        <v>524095.79736999981</v>
      </c>
    </row>
    <row r="64" spans="1:13" x14ac:dyDescent="0.2">
      <c r="A64" s="5" t="s">
        <v>1858</v>
      </c>
      <c r="B64" s="5" t="s">
        <v>1859</v>
      </c>
      <c r="C64" s="6">
        <v>406511.20387999999</v>
      </c>
      <c r="D64" s="6">
        <v>285713.77114999999</v>
      </c>
      <c r="E64" s="6">
        <f t="shared" si="0"/>
        <v>70.284353401079002</v>
      </c>
      <c r="F64" s="6">
        <v>280746.61606999999</v>
      </c>
      <c r="G64" s="6">
        <f t="shared" si="1"/>
        <v>101.76926623356397</v>
      </c>
      <c r="H64" s="6">
        <v>358871.95192999998</v>
      </c>
      <c r="I64" s="6">
        <v>248052.67045000001</v>
      </c>
      <c r="J64" s="6">
        <f t="shared" si="2"/>
        <v>69.120105128300494</v>
      </c>
      <c r="K64" s="6">
        <v>259169.33317</v>
      </c>
      <c r="L64" s="6">
        <f t="shared" si="3"/>
        <v>95.710656587325431</v>
      </c>
      <c r="M64" s="8">
        <v>22978.102910000016</v>
      </c>
    </row>
    <row r="65" spans="1:13" x14ac:dyDescent="0.2">
      <c r="A65" s="5" t="s">
        <v>1860</v>
      </c>
      <c r="B65" s="5" t="s">
        <v>1861</v>
      </c>
      <c r="C65" s="6">
        <v>1341822.2501000001</v>
      </c>
      <c r="D65" s="6">
        <v>778194.91607000004</v>
      </c>
      <c r="E65" s="6">
        <f t="shared" si="0"/>
        <v>57.995380238478276</v>
      </c>
      <c r="F65" s="6">
        <v>370520.22907</v>
      </c>
      <c r="G65" s="6" t="str">
        <f t="shared" si="1"/>
        <v>свыше 200</v>
      </c>
      <c r="H65" s="6">
        <v>1011852.75212</v>
      </c>
      <c r="I65" s="6">
        <v>557673.27925999998</v>
      </c>
      <c r="J65" s="6">
        <f t="shared" si="2"/>
        <v>55.114074463066054</v>
      </c>
      <c r="K65" s="6">
        <v>179065.77817000001</v>
      </c>
      <c r="L65" s="6" t="str">
        <f t="shared" si="3"/>
        <v>свыше 200</v>
      </c>
      <c r="M65" s="8">
        <v>86897.974979999999</v>
      </c>
    </row>
    <row r="66" spans="1:13" x14ac:dyDescent="0.2">
      <c r="A66" s="5" t="s">
        <v>1862</v>
      </c>
      <c r="B66" s="5" t="s">
        <v>1863</v>
      </c>
      <c r="C66" s="6">
        <v>184984.86395999999</v>
      </c>
      <c r="D66" s="6">
        <v>125873.36083999999</v>
      </c>
      <c r="E66" s="6">
        <f t="shared" si="0"/>
        <v>68.045221725393759</v>
      </c>
      <c r="F66" s="6">
        <v>112434.37437999999</v>
      </c>
      <c r="G66" s="6">
        <f t="shared" si="1"/>
        <v>111.95273823873436</v>
      </c>
      <c r="H66" s="6">
        <v>6651</v>
      </c>
      <c r="I66" s="6">
        <v>4781.2499399999997</v>
      </c>
      <c r="J66" s="6">
        <f t="shared" si="2"/>
        <v>71.887685160126296</v>
      </c>
      <c r="K66" s="6">
        <v>3702.6909999999998</v>
      </c>
      <c r="L66" s="6">
        <f t="shared" si="3"/>
        <v>129.12905613781976</v>
      </c>
      <c r="M66" s="8">
        <v>447.91665999999987</v>
      </c>
    </row>
    <row r="67" spans="1:13" x14ac:dyDescent="0.2">
      <c r="A67" s="5" t="s">
        <v>1864</v>
      </c>
      <c r="B67" s="5" t="s">
        <v>1865</v>
      </c>
      <c r="C67" s="6">
        <v>942403.72927999997</v>
      </c>
      <c r="D67" s="6">
        <v>485672.23453999998</v>
      </c>
      <c r="E67" s="6">
        <f t="shared" si="0"/>
        <v>51.535474600790835</v>
      </c>
      <c r="F67" s="6">
        <v>108698.51871999999</v>
      </c>
      <c r="G67" s="6" t="str">
        <f t="shared" si="1"/>
        <v>свыше 200</v>
      </c>
      <c r="H67" s="6">
        <v>824447.26369000005</v>
      </c>
      <c r="I67" s="6">
        <v>411988.18816999998</v>
      </c>
      <c r="J67" s="6">
        <f t="shared" si="2"/>
        <v>49.97144223950162</v>
      </c>
      <c r="K67" s="6">
        <v>51823.248030000002</v>
      </c>
      <c r="L67" s="6" t="str">
        <f t="shared" si="3"/>
        <v>свыше 200</v>
      </c>
      <c r="M67" s="8">
        <v>72268.061719999998</v>
      </c>
    </row>
    <row r="68" spans="1:13" x14ac:dyDescent="0.2">
      <c r="A68" s="5" t="s">
        <v>1866</v>
      </c>
      <c r="B68" s="5" t="s">
        <v>1867</v>
      </c>
      <c r="C68" s="6">
        <v>171164.60633000001</v>
      </c>
      <c r="D68" s="6">
        <v>134406.89877999999</v>
      </c>
      <c r="E68" s="6">
        <f t="shared" si="0"/>
        <v>78.524936703834499</v>
      </c>
      <c r="F68" s="6">
        <v>117378.43287999999</v>
      </c>
      <c r="G68" s="6">
        <f t="shared" si="1"/>
        <v>114.50732087845199</v>
      </c>
      <c r="H68" s="6">
        <v>171026.60633000001</v>
      </c>
      <c r="I68" s="6">
        <v>134378.37878</v>
      </c>
      <c r="J68" s="6">
        <f t="shared" si="2"/>
        <v>78.571622078914231</v>
      </c>
      <c r="K68" s="6">
        <v>117250.43287999999</v>
      </c>
      <c r="L68" s="6">
        <f t="shared" si="3"/>
        <v>114.60800227281858</v>
      </c>
      <c r="M68" s="8">
        <v>13304.54436</v>
      </c>
    </row>
    <row r="69" spans="1:13" x14ac:dyDescent="0.2">
      <c r="A69" s="5" t="s">
        <v>1868</v>
      </c>
      <c r="B69" s="5" t="s">
        <v>1869</v>
      </c>
      <c r="C69" s="6">
        <v>43269.05053</v>
      </c>
      <c r="D69" s="6">
        <v>32242.421910000001</v>
      </c>
      <c r="E69" s="6">
        <f t="shared" ref="E69:E83" si="4">IF(C69=0," ",IF(D69/C69*100&gt;200,"свыше 200",IF(D69/C69&gt;0,D69/C69*100,"")))</f>
        <v>74.516129924425229</v>
      </c>
      <c r="F69" s="6">
        <v>32008.90309</v>
      </c>
      <c r="G69" s="6">
        <f t="shared" ref="G69:G83" si="5">IF(F69=0," ",IF(D69/F69*100&gt;200,"свыше 200",IF(D69/F69&gt;0,D69/F69*100,"")))</f>
        <v>100.72954333781266</v>
      </c>
      <c r="H69" s="6">
        <v>9727.8821000000007</v>
      </c>
      <c r="I69" s="6">
        <v>6525.4623700000002</v>
      </c>
      <c r="J69" s="6">
        <f t="shared" ref="J69:J83" si="6">IF(H69=0," ",IF(I69/H69*100&gt;200,"свыше 200",IF(I69/H69&gt;0,I69/H69*100,"")))</f>
        <v>67.079990309504268</v>
      </c>
      <c r="K69" s="6">
        <v>6289.4062599999997</v>
      </c>
      <c r="L69" s="6">
        <f t="shared" ref="L69:L83" si="7">IF(K69=0," ",IF(I69/K69*100&gt;200,"свыше 200",IF(I69/K69&gt;0,I69/K69*100,"")))</f>
        <v>103.75323361604568</v>
      </c>
      <c r="M69" s="8">
        <v>877.45224000000053</v>
      </c>
    </row>
    <row r="70" spans="1:13" x14ac:dyDescent="0.2">
      <c r="A70" s="5" t="s">
        <v>1870</v>
      </c>
      <c r="B70" s="5" t="s">
        <v>1871</v>
      </c>
      <c r="C70" s="6">
        <v>128457.19147000001</v>
      </c>
      <c r="D70" s="6">
        <v>93978.964370000002</v>
      </c>
      <c r="E70" s="6">
        <f t="shared" si="4"/>
        <v>73.159753295671209</v>
      </c>
      <c r="F70" s="6">
        <v>81164.340119999993</v>
      </c>
      <c r="G70" s="6">
        <f t="shared" si="5"/>
        <v>115.78849064879209</v>
      </c>
      <c r="H70" s="6">
        <v>106083.4259</v>
      </c>
      <c r="I70" s="6">
        <v>77449.843309999997</v>
      </c>
      <c r="J70" s="6">
        <f t="shared" si="6"/>
        <v>73.008429594843989</v>
      </c>
      <c r="K70" s="6">
        <v>65085.426449999999</v>
      </c>
      <c r="L70" s="6">
        <f t="shared" si="7"/>
        <v>118.99721263945102</v>
      </c>
      <c r="M70" s="8">
        <v>8762.0659400000004</v>
      </c>
    </row>
    <row r="71" spans="1:13" x14ac:dyDescent="0.2">
      <c r="A71" s="5" t="s">
        <v>1872</v>
      </c>
      <c r="B71" s="5" t="s">
        <v>1873</v>
      </c>
      <c r="C71" s="6">
        <v>7546.8355700000002</v>
      </c>
      <c r="D71" s="6">
        <v>5595.0080600000001</v>
      </c>
      <c r="E71" s="6">
        <f t="shared" si="4"/>
        <v>74.13714010467038</v>
      </c>
      <c r="F71" s="6">
        <v>5374.7600899999998</v>
      </c>
      <c r="G71" s="6">
        <f t="shared" si="5"/>
        <v>104.09781955495619</v>
      </c>
      <c r="H71" s="6"/>
      <c r="I71" s="6"/>
      <c r="J71" s="6"/>
      <c r="K71" s="6"/>
      <c r="L71" s="6"/>
      <c r="M71" s="8"/>
    </row>
    <row r="72" spans="1:13" x14ac:dyDescent="0.2">
      <c r="A72" s="5" t="s">
        <v>1874</v>
      </c>
      <c r="B72" s="5" t="s">
        <v>1875</v>
      </c>
      <c r="C72" s="6">
        <v>99506.899799999999</v>
      </c>
      <c r="D72" s="6">
        <v>74444.064050000001</v>
      </c>
      <c r="E72" s="6">
        <f t="shared" si="4"/>
        <v>74.812966939605133</v>
      </c>
      <c r="F72" s="6">
        <v>61329.657630000002</v>
      </c>
      <c r="G72" s="6">
        <f t="shared" si="5"/>
        <v>121.38346589038345</v>
      </c>
      <c r="H72" s="6">
        <v>84679.969800000006</v>
      </c>
      <c r="I72" s="6">
        <v>63509.951050000003</v>
      </c>
      <c r="J72" s="6">
        <f t="shared" si="6"/>
        <v>74.999968941887843</v>
      </c>
      <c r="K72" s="6">
        <v>50625.504050000003</v>
      </c>
      <c r="L72" s="6">
        <f t="shared" si="7"/>
        <v>125.45050610710906</v>
      </c>
      <c r="M72" s="8">
        <v>7056.6663500000068</v>
      </c>
    </row>
    <row r="73" spans="1:13" x14ac:dyDescent="0.2">
      <c r="A73" s="5" t="s">
        <v>1876</v>
      </c>
      <c r="B73" s="5" t="s">
        <v>1877</v>
      </c>
      <c r="C73" s="6">
        <v>21403.456099999999</v>
      </c>
      <c r="D73" s="6">
        <v>13939.892260000001</v>
      </c>
      <c r="E73" s="6">
        <f t="shared" si="4"/>
        <v>65.129165097780643</v>
      </c>
      <c r="F73" s="6">
        <v>14459.922399999999</v>
      </c>
      <c r="G73" s="6">
        <f t="shared" si="5"/>
        <v>96.403645015411712</v>
      </c>
      <c r="H73" s="6">
        <v>21403.456099999999</v>
      </c>
      <c r="I73" s="6">
        <v>13939.892260000001</v>
      </c>
      <c r="J73" s="6">
        <f t="shared" si="6"/>
        <v>65.129165097780643</v>
      </c>
      <c r="K73" s="6">
        <v>14459.922399999999</v>
      </c>
      <c r="L73" s="6">
        <f t="shared" si="7"/>
        <v>96.403645015411712</v>
      </c>
      <c r="M73" s="8">
        <v>1705.3995900000009</v>
      </c>
    </row>
    <row r="74" spans="1:13" ht="25.5" x14ac:dyDescent="0.2">
      <c r="A74" s="5" t="s">
        <v>1878</v>
      </c>
      <c r="B74" s="5" t="s">
        <v>1879</v>
      </c>
      <c r="C74" s="6">
        <v>549853.79573999997</v>
      </c>
      <c r="D74" s="6">
        <v>284183.54138000001</v>
      </c>
      <c r="E74" s="6">
        <f t="shared" si="4"/>
        <v>51.68347360365901</v>
      </c>
      <c r="F74" s="6"/>
      <c r="G74" s="6" t="str">
        <f t="shared" si="5"/>
        <v xml:space="preserve"> </v>
      </c>
      <c r="H74" s="6">
        <v>313318.73781999998</v>
      </c>
      <c r="I74" s="6">
        <v>161337.96741000001</v>
      </c>
      <c r="J74" s="6">
        <f t="shared" si="6"/>
        <v>51.49323929125741</v>
      </c>
      <c r="K74" s="6"/>
      <c r="L74" s="6" t="str">
        <f t="shared" si="7"/>
        <v xml:space="preserve"> </v>
      </c>
      <c r="M74" s="8"/>
    </row>
    <row r="75" spans="1:13" ht="25.5" x14ac:dyDescent="0.2">
      <c r="A75" s="5" t="s">
        <v>1878</v>
      </c>
      <c r="B75" s="5" t="s">
        <v>1880</v>
      </c>
      <c r="C75" s="6"/>
      <c r="D75" s="6"/>
      <c r="E75" s="6" t="str">
        <f t="shared" si="4"/>
        <v xml:space="preserve"> </v>
      </c>
      <c r="F75" s="6">
        <v>430975.71217000001</v>
      </c>
      <c r="G75" s="6" t="str">
        <f t="shared" si="5"/>
        <v/>
      </c>
      <c r="H75" s="6"/>
      <c r="I75" s="6"/>
      <c r="J75" s="6" t="str">
        <f t="shared" si="6"/>
        <v xml:space="preserve"> </v>
      </c>
      <c r="K75" s="6">
        <v>299857.87891000003</v>
      </c>
      <c r="L75" s="6" t="str">
        <f t="shared" si="7"/>
        <v/>
      </c>
      <c r="M75" s="8"/>
    </row>
    <row r="76" spans="1:13" ht="25.5" x14ac:dyDescent="0.2">
      <c r="A76" s="5" t="s">
        <v>1881</v>
      </c>
      <c r="B76" s="5" t="s">
        <v>1882</v>
      </c>
      <c r="C76" s="6">
        <v>549853.79573999997</v>
      </c>
      <c r="D76" s="6">
        <v>284183.54138000001</v>
      </c>
      <c r="E76" s="6">
        <f t="shared" si="4"/>
        <v>51.68347360365901</v>
      </c>
      <c r="F76" s="6"/>
      <c r="G76" s="6" t="str">
        <f t="shared" si="5"/>
        <v xml:space="preserve"> </v>
      </c>
      <c r="H76" s="6">
        <v>313318.73781999998</v>
      </c>
      <c r="I76" s="6">
        <v>161337.96741000001</v>
      </c>
      <c r="J76" s="6">
        <f t="shared" si="6"/>
        <v>51.49323929125741</v>
      </c>
      <c r="K76" s="6"/>
      <c r="L76" s="6" t="str">
        <f t="shared" si="7"/>
        <v xml:space="preserve"> </v>
      </c>
      <c r="M76" s="8"/>
    </row>
    <row r="77" spans="1:13" ht="25.5" x14ac:dyDescent="0.2">
      <c r="A77" s="5" t="s">
        <v>1881</v>
      </c>
      <c r="B77" s="5" t="s">
        <v>1883</v>
      </c>
      <c r="C77" s="6"/>
      <c r="D77" s="6"/>
      <c r="E77" s="6" t="str">
        <f t="shared" si="4"/>
        <v xml:space="preserve"> </v>
      </c>
      <c r="F77" s="6">
        <v>430975.71217000001</v>
      </c>
      <c r="G77" s="6" t="str">
        <f t="shared" si="5"/>
        <v/>
      </c>
      <c r="H77" s="6"/>
      <c r="I77" s="6"/>
      <c r="J77" s="6" t="str">
        <f t="shared" si="6"/>
        <v xml:space="preserve"> </v>
      </c>
      <c r="K77" s="6">
        <v>299857.87891000003</v>
      </c>
      <c r="L77" s="6" t="str">
        <f t="shared" si="7"/>
        <v/>
      </c>
      <c r="M77" s="8"/>
    </row>
    <row r="78" spans="1:13" ht="38.25" x14ac:dyDescent="0.2">
      <c r="A78" s="5" t="s">
        <v>1884</v>
      </c>
      <c r="B78" s="5" t="s">
        <v>1885</v>
      </c>
      <c r="C78" s="6">
        <v>73721.403000000006</v>
      </c>
      <c r="D78" s="6">
        <v>3226.2020000000002</v>
      </c>
      <c r="E78" s="6">
        <f t="shared" si="4"/>
        <v>4.3762080870870026</v>
      </c>
      <c r="F78" s="6"/>
      <c r="G78" s="6" t="str">
        <f t="shared" si="5"/>
        <v xml:space="preserve"> </v>
      </c>
      <c r="H78" s="6">
        <v>4497396.8</v>
      </c>
      <c r="I78" s="6">
        <v>3406916.2940000002</v>
      </c>
      <c r="J78" s="6">
        <f t="shared" si="6"/>
        <v>75.753073288974647</v>
      </c>
      <c r="K78" s="6">
        <v>3056138.3909999998</v>
      </c>
      <c r="L78" s="6">
        <f t="shared" si="7"/>
        <v>111.47781474926018</v>
      </c>
      <c r="M78" s="8">
        <v>496672.1660000002</v>
      </c>
    </row>
    <row r="79" spans="1:13" ht="38.25" x14ac:dyDescent="0.2">
      <c r="A79" s="5" t="s">
        <v>1886</v>
      </c>
      <c r="B79" s="5" t="s">
        <v>1887</v>
      </c>
      <c r="C79" s="6"/>
      <c r="D79" s="6"/>
      <c r="E79" s="6" t="str">
        <f t="shared" si="4"/>
        <v xml:space="preserve"> </v>
      </c>
      <c r="F79" s="6"/>
      <c r="G79" s="6" t="str">
        <f t="shared" si="5"/>
        <v xml:space="preserve"> </v>
      </c>
      <c r="H79" s="6">
        <v>3772232.8</v>
      </c>
      <c r="I79" s="6">
        <v>2829793.7889999999</v>
      </c>
      <c r="J79" s="6">
        <f t="shared" si="6"/>
        <v>75.016414389907212</v>
      </c>
      <c r="K79" s="6">
        <v>2752264.7910000002</v>
      </c>
      <c r="L79" s="6">
        <f t="shared" si="7"/>
        <v>102.81691639022242</v>
      </c>
      <c r="M79" s="8">
        <v>314325.2209999999</v>
      </c>
    </row>
    <row r="80" spans="1:13" x14ac:dyDescent="0.2">
      <c r="A80" s="5" t="s">
        <v>1888</v>
      </c>
      <c r="B80" s="5" t="s">
        <v>1889</v>
      </c>
      <c r="C80" s="6">
        <v>73721.403000000006</v>
      </c>
      <c r="D80" s="6">
        <v>3226.2020000000002</v>
      </c>
      <c r="E80" s="6">
        <f t="shared" si="4"/>
        <v>4.3762080870870026</v>
      </c>
      <c r="F80" s="6"/>
      <c r="G80" s="6" t="str">
        <f t="shared" si="5"/>
        <v xml:space="preserve"> </v>
      </c>
      <c r="H80" s="6">
        <v>725164</v>
      </c>
      <c r="I80" s="6">
        <v>577122.505</v>
      </c>
      <c r="J80" s="6">
        <f t="shared" si="6"/>
        <v>79.585101439122738</v>
      </c>
      <c r="K80" s="6">
        <v>303873.59999999998</v>
      </c>
      <c r="L80" s="6">
        <f t="shared" si="7"/>
        <v>189.92189680182813</v>
      </c>
      <c r="M80" s="8">
        <v>182346.94500000001</v>
      </c>
    </row>
    <row r="81" spans="1:13" x14ac:dyDescent="0.2">
      <c r="A81" s="5" t="s">
        <v>1890</v>
      </c>
      <c r="B81" s="5" t="s">
        <v>1891</v>
      </c>
      <c r="C81" s="6">
        <v>66351678.697930001</v>
      </c>
      <c r="D81" s="6">
        <v>40224658.493989997</v>
      </c>
      <c r="E81" s="6">
        <f t="shared" si="4"/>
        <v>60.623422471517522</v>
      </c>
      <c r="F81" s="6">
        <v>32471735.081039999</v>
      </c>
      <c r="G81" s="6">
        <f t="shared" si="5"/>
        <v>123.87591360178615</v>
      </c>
      <c r="H81" s="6">
        <v>57984797.126280002</v>
      </c>
      <c r="I81" s="6">
        <v>35710226.737290002</v>
      </c>
      <c r="J81" s="6">
        <f t="shared" si="6"/>
        <v>61.585499143025082</v>
      </c>
      <c r="K81" s="6">
        <v>27446779.57243</v>
      </c>
      <c r="L81" s="6">
        <f t="shared" si="7"/>
        <v>130.10716482439545</v>
      </c>
      <c r="M81" s="8">
        <v>5350120.521320004</v>
      </c>
    </row>
    <row r="82" spans="1:13" x14ac:dyDescent="0.2">
      <c r="A82" s="9" t="s">
        <v>1892</v>
      </c>
      <c r="B82" s="9" t="s">
        <v>1893</v>
      </c>
      <c r="C82" s="8">
        <v>-2252225.4584599999</v>
      </c>
      <c r="D82" s="8">
        <v>2909888.7841699999</v>
      </c>
      <c r="E82" s="8" t="str">
        <f t="shared" si="4"/>
        <v/>
      </c>
      <c r="F82" s="8">
        <v>2271867.9837699998</v>
      </c>
      <c r="G82" s="8">
        <f t="shared" si="5"/>
        <v>128.08353324039766</v>
      </c>
      <c r="H82" s="8">
        <v>-1340285.5012399999</v>
      </c>
      <c r="I82" s="8">
        <v>2722296.3668800001</v>
      </c>
      <c r="J82" s="8" t="str">
        <f t="shared" si="6"/>
        <v/>
      </c>
      <c r="K82" s="8">
        <v>2401309.4522099998</v>
      </c>
      <c r="L82" s="8">
        <f t="shared" si="7"/>
        <v>113.36716158654963</v>
      </c>
      <c r="M82" s="8">
        <v>-719950.44238999998</v>
      </c>
    </row>
    <row r="83" spans="1:13" x14ac:dyDescent="0.2">
      <c r="A83" s="10"/>
      <c r="B83" s="11" t="s">
        <v>1894</v>
      </c>
      <c r="C83" s="7">
        <f>18655943458.79/1000</f>
        <v>18655943.458790001</v>
      </c>
      <c r="D83" s="7">
        <f>12147194557.58/1000</f>
        <v>12147194.55758</v>
      </c>
      <c r="E83" s="8">
        <f t="shared" si="4"/>
        <v>65.111660444364631</v>
      </c>
      <c r="F83" s="7">
        <f>10988398904.31/1000</f>
        <v>10988398.904309999</v>
      </c>
      <c r="G83" s="8">
        <f t="shared" si="5"/>
        <v>110.54562783314577</v>
      </c>
      <c r="H83" s="7">
        <f>7580527945.79/1000</f>
        <v>7580527.9457900003</v>
      </c>
      <c r="I83" s="7">
        <f>4836538967.6/1000</f>
        <v>4836538.9676000001</v>
      </c>
      <c r="J83" s="8">
        <f t="shared" si="6"/>
        <v>63.802138877227812</v>
      </c>
      <c r="K83" s="7">
        <f>3998312478.27/1000</f>
        <v>3998312.4782699998</v>
      </c>
      <c r="L83" s="8">
        <f t="shared" si="7"/>
        <v>120.96450674842418</v>
      </c>
      <c r="M83" s="7">
        <v>709170.47660000017</v>
      </c>
    </row>
    <row r="84" spans="1:13" ht="25.5" x14ac:dyDescent="0.2">
      <c r="A84" s="10"/>
      <c r="B84" s="11" t="s">
        <v>1895</v>
      </c>
      <c r="C84" s="7">
        <f>C83/C81*100</f>
        <v>28.116761813551548</v>
      </c>
      <c r="D84" s="7">
        <f t="shared" ref="D84:K84" si="8">D83/D81*100</f>
        <v>30.198378338985581</v>
      </c>
      <c r="E84" s="7"/>
      <c r="F84" s="7">
        <f t="shared" si="8"/>
        <v>33.839888373338084</v>
      </c>
      <c r="G84" s="7"/>
      <c r="H84" s="7">
        <f t="shared" si="8"/>
        <v>13.073302523213167</v>
      </c>
      <c r="I84" s="7">
        <f t="shared" si="8"/>
        <v>13.543848386012902</v>
      </c>
      <c r="J84" s="7"/>
      <c r="K84" s="7">
        <f t="shared" si="8"/>
        <v>14.56751043494466</v>
      </c>
      <c r="L84" s="7"/>
      <c r="M84" s="7">
        <v>13.255224322031358</v>
      </c>
    </row>
    <row r="85" spans="1:13" x14ac:dyDescent="0.2">
      <c r="A85" s="10"/>
      <c r="B85" s="12"/>
      <c r="C85" s="7"/>
      <c r="D85" s="7"/>
      <c r="E85" s="7"/>
      <c r="F85" s="7"/>
      <c r="G85" s="7"/>
      <c r="H85" s="7"/>
      <c r="I85" s="7"/>
      <c r="J85" s="7"/>
      <c r="K85" s="7"/>
      <c r="L85" s="7"/>
      <c r="M85" s="7"/>
    </row>
    <row r="86" spans="1:13" x14ac:dyDescent="0.2">
      <c r="A86" s="10"/>
      <c r="B86" s="11" t="s">
        <v>1896</v>
      </c>
      <c r="C86" s="7"/>
      <c r="D86" s="7"/>
      <c r="E86" s="7" t="s">
        <v>1897</v>
      </c>
      <c r="F86" s="7"/>
      <c r="G86" s="7" t="s">
        <v>1897</v>
      </c>
      <c r="H86" s="7"/>
      <c r="I86" s="7"/>
      <c r="J86" s="7" t="s">
        <v>1897</v>
      </c>
      <c r="K86" s="7"/>
      <c r="L86" s="7"/>
      <c r="M86" s="7" t="s">
        <v>1897</v>
      </c>
    </row>
    <row r="87" spans="1:13" x14ac:dyDescent="0.2">
      <c r="A87" s="10"/>
      <c r="B87" s="11" t="s">
        <v>1898</v>
      </c>
      <c r="C87" s="7"/>
      <c r="D87" s="7"/>
      <c r="E87" s="7" t="s">
        <v>1897</v>
      </c>
      <c r="F87" s="7"/>
      <c r="G87" s="7" t="s">
        <v>1897</v>
      </c>
      <c r="H87" s="7"/>
      <c r="I87" s="7">
        <f>-(0.15*23581274.13+2245476.48)</f>
        <v>-5782667.5994999995</v>
      </c>
      <c r="J87" s="7"/>
      <c r="K87" s="7"/>
      <c r="L87" s="7"/>
      <c r="M87" s="7"/>
    </row>
    <row r="88" spans="1:13" x14ac:dyDescent="0.2">
      <c r="A88" s="10"/>
      <c r="B88" s="11"/>
      <c r="C88" s="7"/>
      <c r="D88" s="7"/>
      <c r="E88" s="7" t="s">
        <v>1897</v>
      </c>
      <c r="F88" s="7"/>
      <c r="G88" s="7" t="s">
        <v>1897</v>
      </c>
      <c r="H88" s="7"/>
      <c r="I88" s="7"/>
      <c r="J88" s="7"/>
      <c r="K88" s="7"/>
      <c r="L88" s="7"/>
      <c r="M88" s="7" t="s">
        <v>1897</v>
      </c>
    </row>
    <row r="89" spans="1:13" ht="25.5" x14ac:dyDescent="0.2">
      <c r="A89" s="10"/>
      <c r="B89" s="11" t="s">
        <v>1899</v>
      </c>
      <c r="C89" s="7"/>
      <c r="D89" s="7"/>
      <c r="E89" s="7" t="s">
        <v>1897</v>
      </c>
      <c r="F89" s="7"/>
      <c r="G89" s="7"/>
      <c r="H89" s="7"/>
      <c r="I89" s="7">
        <v>9749916.7799999993</v>
      </c>
      <c r="J89" s="7"/>
      <c r="K89" s="7">
        <v>12195265.300000001</v>
      </c>
      <c r="L89" s="7">
        <f>I89/K89*100</f>
        <v>79.948377834797896</v>
      </c>
      <c r="M89" s="7"/>
    </row>
    <row r="90" spans="1:13" ht="51" x14ac:dyDescent="0.2">
      <c r="A90" s="10"/>
      <c r="B90" s="11" t="s">
        <v>1900</v>
      </c>
      <c r="C90" s="7"/>
      <c r="D90" s="7"/>
      <c r="E90" s="7" t="s">
        <v>1897</v>
      </c>
      <c r="F90" s="7"/>
      <c r="G90" s="7" t="s">
        <v>1897</v>
      </c>
      <c r="H90" s="7"/>
      <c r="I90" s="7"/>
      <c r="J90" s="7" t="s">
        <v>1897</v>
      </c>
      <c r="K90" s="7"/>
      <c r="L90" s="7" t="s">
        <v>1897</v>
      </c>
      <c r="M90" s="7" t="s">
        <v>1897</v>
      </c>
    </row>
    <row r="91" spans="1:13" x14ac:dyDescent="0.2">
      <c r="A91" s="10"/>
      <c r="B91" s="11" t="s">
        <v>1901</v>
      </c>
      <c r="C91" s="7"/>
      <c r="D91" s="7"/>
      <c r="E91" s="7"/>
      <c r="F91" s="7"/>
      <c r="G91" s="7"/>
      <c r="H91" s="7">
        <f>57140223033.11/1000</f>
        <v>57140223.03311</v>
      </c>
      <c r="I91" s="7">
        <f>35207094461.27/1000</f>
        <v>35207094.461269997</v>
      </c>
      <c r="J91" s="7">
        <f>I91/H91*100</f>
        <v>61.615255580765208</v>
      </c>
      <c r="K91" s="7">
        <f>26917277807.49/1000</f>
        <v>26917277.807490002</v>
      </c>
      <c r="L91" s="7">
        <f>K91/I91*100</f>
        <v>76.454130110340941</v>
      </c>
      <c r="M91" s="7">
        <v>5287221.4292600006</v>
      </c>
    </row>
    <row r="92" spans="1:13" ht="38.25" x14ac:dyDescent="0.2">
      <c r="A92" s="10"/>
      <c r="B92" s="11" t="s">
        <v>1902</v>
      </c>
      <c r="C92" s="7"/>
      <c r="D92" s="7"/>
      <c r="E92" s="7"/>
      <c r="F92" s="7"/>
      <c r="G92" s="7"/>
      <c r="H92" s="7">
        <f>H91/H81*100</f>
        <v>98.543455983245607</v>
      </c>
      <c r="I92" s="7">
        <f t="shared" ref="I92:K92" si="9">I91/I81*100</f>
        <v>98.591069500282345</v>
      </c>
      <c r="J92" s="7"/>
      <c r="K92" s="7">
        <f t="shared" si="9"/>
        <v>98.070805489064099</v>
      </c>
      <c r="L92" s="7"/>
      <c r="M92" s="7">
        <v>98.824342520708583</v>
      </c>
    </row>
    <row r="93" spans="1:13" x14ac:dyDescent="0.2">
      <c r="A93" s="10"/>
      <c r="B93" s="11" t="s">
        <v>1903</v>
      </c>
      <c r="C93" s="7"/>
      <c r="D93" s="7">
        <f>65738849.68/1000</f>
        <v>65738.849679999999</v>
      </c>
      <c r="E93" s="7"/>
      <c r="F93" s="7">
        <f>104037270.99/1000</f>
        <v>104037.27098999999</v>
      </c>
      <c r="G93" s="7">
        <f>D93/F93*100</f>
        <v>63.187787467357523</v>
      </c>
      <c r="H93" s="7"/>
      <c r="I93" s="7"/>
      <c r="J93" s="7"/>
      <c r="K93" s="7"/>
      <c r="L93" s="7"/>
      <c r="M93" s="7"/>
    </row>
  </sheetData>
  <mergeCells count="4">
    <mergeCell ref="A2:A3"/>
    <mergeCell ref="B2:B3"/>
    <mergeCell ref="C2:G2"/>
    <mergeCell ref="H2:M2"/>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3"/>
  <sheetViews>
    <sheetView topLeftCell="C1" workbookViewId="0">
      <selection activeCell="N14" sqref="N14"/>
    </sheetView>
  </sheetViews>
  <sheetFormatPr defaultRowHeight="12.75" x14ac:dyDescent="0.2"/>
  <cols>
    <col min="1" max="1" width="24.42578125" style="1" bestFit="1" customWidth="1"/>
    <col min="2" max="2" width="58.85546875" style="1" customWidth="1"/>
    <col min="3" max="4" width="13.42578125" style="1" bestFit="1" customWidth="1"/>
    <col min="5" max="5" width="10.42578125" style="1" bestFit="1" customWidth="1"/>
    <col min="6" max="6" width="13.42578125" style="1" bestFit="1" customWidth="1"/>
    <col min="7" max="7" width="10.42578125" style="1" bestFit="1" customWidth="1"/>
    <col min="8" max="9" width="13.42578125" style="1" bestFit="1" customWidth="1"/>
    <col min="10" max="10" width="8.5703125" style="1" bestFit="1" customWidth="1"/>
    <col min="11" max="11" width="13.42578125" style="1" bestFit="1" customWidth="1"/>
    <col min="12" max="12" width="10.42578125" style="1" bestFit="1" customWidth="1"/>
    <col min="13" max="13" width="13.42578125" style="1" bestFit="1" customWidth="1"/>
  </cols>
  <sheetData>
    <row r="2" spans="1:13" x14ac:dyDescent="0.2">
      <c r="A2" s="15" t="s">
        <v>1727</v>
      </c>
      <c r="B2" s="15" t="s">
        <v>1728</v>
      </c>
      <c r="C2" s="16" t="s">
        <v>99</v>
      </c>
      <c r="D2" s="16"/>
      <c r="E2" s="16"/>
      <c r="F2" s="16"/>
      <c r="G2" s="16"/>
      <c r="H2" s="17" t="s">
        <v>1729</v>
      </c>
      <c r="I2" s="17"/>
      <c r="J2" s="17"/>
      <c r="K2" s="17"/>
      <c r="L2" s="17"/>
      <c r="M2" s="17"/>
    </row>
    <row r="3" spans="1:13" ht="114.75" x14ac:dyDescent="0.2">
      <c r="A3" s="15"/>
      <c r="B3" s="15"/>
      <c r="C3" s="2" t="s">
        <v>1730</v>
      </c>
      <c r="D3" s="3" t="s">
        <v>1734</v>
      </c>
      <c r="E3" s="2" t="s">
        <v>1731</v>
      </c>
      <c r="F3" s="4" t="s">
        <v>1735</v>
      </c>
      <c r="G3" s="2" t="s">
        <v>1732</v>
      </c>
      <c r="H3" s="2" t="s">
        <v>1730</v>
      </c>
      <c r="I3" s="3" t="s">
        <v>1734</v>
      </c>
      <c r="J3" s="2" t="s">
        <v>1731</v>
      </c>
      <c r="K3" s="3" t="s">
        <v>1735</v>
      </c>
      <c r="L3" s="2" t="s">
        <v>1733</v>
      </c>
      <c r="M3" s="2" t="s">
        <v>1736</v>
      </c>
    </row>
    <row r="4" spans="1:13" x14ac:dyDescent="0.2">
      <c r="A4" s="5" t="s">
        <v>1974</v>
      </c>
      <c r="B4" s="5" t="s">
        <v>1904</v>
      </c>
      <c r="C4" s="6">
        <v>2252225.4584599999</v>
      </c>
      <c r="D4" s="6">
        <v>-2909888.7841699999</v>
      </c>
      <c r="E4" s="6" t="str">
        <f>IF(C4=0," ",IF(D4/C4*100&gt;200,"свыше 200",IF(D4/C4&gt;0,D4/C4*100,"")))</f>
        <v/>
      </c>
      <c r="F4" s="6">
        <v>-2271867.9837699998</v>
      </c>
      <c r="G4" s="6">
        <f>IF(F4=0," ",IF(D4/F4*100&gt;200,"свыше 200",IF(D4/F4&gt;0,D4/F4*100,"")))</f>
        <v>128.08353324039766</v>
      </c>
      <c r="H4" s="6">
        <v>1340285.5012399999</v>
      </c>
      <c r="I4" s="6">
        <v>-2722296.3668800001</v>
      </c>
      <c r="J4" s="6" t="str">
        <f>IF(H4=0," ",IF(I4/H4*100&gt;200,"свыше 200",IF(I4/H4&gt;0,I4/H4*100,"")))</f>
        <v/>
      </c>
      <c r="K4" s="6">
        <v>-2401309.4522099998</v>
      </c>
      <c r="L4" s="6">
        <f>IF(K4=0," ",IF(I4/K4*100&gt;200,"свыше 200",IF(I4/K4&gt;0,I4/K4*100,"")))</f>
        <v>113.36716158654963</v>
      </c>
      <c r="M4" s="6">
        <v>719950.44238999998</v>
      </c>
    </row>
    <row r="5" spans="1:13" ht="25.5" x14ac:dyDescent="0.2">
      <c r="A5" s="5" t="s">
        <v>1975</v>
      </c>
      <c r="B5" s="5" t="s">
        <v>1905</v>
      </c>
      <c r="C5" s="6">
        <v>-538793.79289000004</v>
      </c>
      <c r="D5" s="6">
        <v>-1311668.28666</v>
      </c>
      <c r="E5" s="6" t="str">
        <f t="shared" ref="E5:E68" si="0">IF(C5=0," ",IF(D5/C5*100&gt;200,"свыше 200",IF(D5/C5&gt;0,D5/C5*100,"")))</f>
        <v>свыше 200</v>
      </c>
      <c r="F5" s="6">
        <v>-895155.35961000004</v>
      </c>
      <c r="G5" s="6">
        <f t="shared" ref="G5:G68" si="1">IF(F5=0," ",IF(D5/F5*100&gt;200,"свыше 200",IF(D5/F5&gt;0,D5/F5*100,"")))</f>
        <v>146.52968030392688</v>
      </c>
      <c r="H5" s="6">
        <v>-905190.97733000002</v>
      </c>
      <c r="I5" s="6">
        <v>-1801677.16194</v>
      </c>
      <c r="J5" s="6">
        <f t="shared" ref="J5:J61" si="2">IF(H5=0," ",IF(I5/H5*100&gt;200,"свыше 200",IF(I5/H5&gt;0,I5/H5*100,"")))</f>
        <v>199.03834738325872</v>
      </c>
      <c r="K5" s="6">
        <v>-1262216.3774999999</v>
      </c>
      <c r="L5" s="6">
        <f t="shared" ref="L5:L61" si="3">IF(K5=0," ",IF(I5/K5*100&gt;200,"свыше 200",IF(I5/K5&gt;0,I5/K5*100,"")))</f>
        <v>142.73916850203443</v>
      </c>
      <c r="M5" s="6">
        <v>196707.41825999995</v>
      </c>
    </row>
    <row r="6" spans="1:13" x14ac:dyDescent="0.2">
      <c r="A6" s="5" t="s">
        <v>1976</v>
      </c>
      <c r="B6" s="5" t="s">
        <v>1906</v>
      </c>
      <c r="C6" s="6">
        <v>368266.00711000001</v>
      </c>
      <c r="D6" s="6">
        <v>-5977254.4029400004</v>
      </c>
      <c r="E6" s="6" t="str">
        <f t="shared" si="0"/>
        <v/>
      </c>
      <c r="F6" s="6">
        <v>-3502280.76</v>
      </c>
      <c r="G6" s="6">
        <f t="shared" si="1"/>
        <v>170.66748249332247</v>
      </c>
      <c r="H6" s="6"/>
      <c r="I6" s="6">
        <v>-5863173.6429399997</v>
      </c>
      <c r="J6" s="6" t="str">
        <f t="shared" si="2"/>
        <v xml:space="preserve"> </v>
      </c>
      <c r="K6" s="6">
        <v>-3174000</v>
      </c>
      <c r="L6" s="6">
        <f t="shared" si="3"/>
        <v>184.7250675154379</v>
      </c>
      <c r="M6" s="6"/>
    </row>
    <row r="7" spans="1:13" ht="25.5" x14ac:dyDescent="0.2">
      <c r="A7" s="5" t="s">
        <v>1977</v>
      </c>
      <c r="B7" s="5" t="s">
        <v>1907</v>
      </c>
      <c r="C7" s="6">
        <v>10073900.17764</v>
      </c>
      <c r="D7" s="6">
        <v>2529000</v>
      </c>
      <c r="E7" s="6">
        <f t="shared" si="0"/>
        <v>25.104477465573471</v>
      </c>
      <c r="F7" s="6">
        <v>1300000</v>
      </c>
      <c r="G7" s="6">
        <f t="shared" si="1"/>
        <v>194.53846153846155</v>
      </c>
      <c r="H7" s="6">
        <v>5863173.6429399997</v>
      </c>
      <c r="I7" s="6"/>
      <c r="J7" s="6" t="str">
        <f t="shared" si="2"/>
        <v/>
      </c>
      <c r="K7" s="6"/>
      <c r="L7" s="6" t="str">
        <f t="shared" si="3"/>
        <v xml:space="preserve"> </v>
      </c>
      <c r="M7" s="6"/>
    </row>
    <row r="8" spans="1:13" ht="25.5" x14ac:dyDescent="0.2">
      <c r="A8" s="5" t="s">
        <v>1978</v>
      </c>
      <c r="B8" s="5" t="s">
        <v>1908</v>
      </c>
      <c r="C8" s="6">
        <v>-9705634.1705300007</v>
      </c>
      <c r="D8" s="6">
        <v>-8506254.4029399995</v>
      </c>
      <c r="E8" s="6">
        <f t="shared" si="0"/>
        <v>87.642437922997601</v>
      </c>
      <c r="F8" s="6">
        <v>-4802280.76</v>
      </c>
      <c r="G8" s="6">
        <f t="shared" si="1"/>
        <v>177.1294688513797</v>
      </c>
      <c r="H8" s="6">
        <v>-5863173.6429399997</v>
      </c>
      <c r="I8" s="6">
        <v>-5863173.6429399997</v>
      </c>
      <c r="J8" s="6">
        <f t="shared" si="2"/>
        <v>100</v>
      </c>
      <c r="K8" s="6">
        <v>-3174000</v>
      </c>
      <c r="L8" s="6">
        <f t="shared" si="3"/>
        <v>184.7250675154379</v>
      </c>
      <c r="M8" s="6"/>
    </row>
    <row r="9" spans="1:13" ht="25.5" x14ac:dyDescent="0.2">
      <c r="A9" s="5" t="s">
        <v>1979</v>
      </c>
      <c r="B9" s="5" t="s">
        <v>1909</v>
      </c>
      <c r="C9" s="6">
        <v>5863173.6429399997</v>
      </c>
      <c r="D9" s="6"/>
      <c r="E9" s="6" t="str">
        <f t="shared" si="0"/>
        <v/>
      </c>
      <c r="F9" s="6"/>
      <c r="G9" s="6" t="str">
        <f t="shared" si="1"/>
        <v xml:space="preserve"> </v>
      </c>
      <c r="H9" s="6">
        <v>5863173.6429399997</v>
      </c>
      <c r="I9" s="6"/>
      <c r="J9" s="6" t="str">
        <f t="shared" si="2"/>
        <v/>
      </c>
      <c r="K9" s="6"/>
      <c r="L9" s="6" t="str">
        <f t="shared" si="3"/>
        <v xml:space="preserve"> </v>
      </c>
      <c r="M9" s="6"/>
    </row>
    <row r="10" spans="1:13" ht="25.5" x14ac:dyDescent="0.2">
      <c r="A10" s="5" t="s">
        <v>1980</v>
      </c>
      <c r="B10" s="5" t="s">
        <v>1910</v>
      </c>
      <c r="C10" s="6">
        <v>-5863173.6429399997</v>
      </c>
      <c r="D10" s="6">
        <v>-5863173.6429399997</v>
      </c>
      <c r="E10" s="6">
        <f t="shared" si="0"/>
        <v>100</v>
      </c>
      <c r="F10" s="6">
        <v>-3174000</v>
      </c>
      <c r="G10" s="6">
        <f t="shared" si="1"/>
        <v>184.7250675154379</v>
      </c>
      <c r="H10" s="6">
        <v>-5863173.6429399997</v>
      </c>
      <c r="I10" s="6">
        <v>-5863173.6429399997</v>
      </c>
      <c r="J10" s="6">
        <f t="shared" si="2"/>
        <v>100</v>
      </c>
      <c r="K10" s="6">
        <v>-3174000</v>
      </c>
      <c r="L10" s="6">
        <f t="shared" si="3"/>
        <v>184.7250675154379</v>
      </c>
      <c r="M10" s="6"/>
    </row>
    <row r="11" spans="1:13" ht="25.5" x14ac:dyDescent="0.2">
      <c r="A11" s="5" t="s">
        <v>1981</v>
      </c>
      <c r="B11" s="5" t="s">
        <v>1911</v>
      </c>
      <c r="C11" s="6">
        <v>4182934.4880900001</v>
      </c>
      <c r="D11" s="6">
        <v>2529000</v>
      </c>
      <c r="E11" s="6">
        <f t="shared" si="0"/>
        <v>60.459947608569529</v>
      </c>
      <c r="F11" s="6">
        <v>1300000</v>
      </c>
      <c r="G11" s="6">
        <f t="shared" si="1"/>
        <v>194.53846153846155</v>
      </c>
      <c r="H11" s="6"/>
      <c r="I11" s="6"/>
      <c r="J11" s="6"/>
      <c r="K11" s="6"/>
      <c r="L11" s="6"/>
      <c r="M11" s="6"/>
    </row>
    <row r="12" spans="1:13" ht="25.5" x14ac:dyDescent="0.2">
      <c r="A12" s="5" t="s">
        <v>1982</v>
      </c>
      <c r="B12" s="5" t="s">
        <v>1912</v>
      </c>
      <c r="C12" s="6">
        <v>-3812200</v>
      </c>
      <c r="D12" s="6">
        <v>-2623000</v>
      </c>
      <c r="E12" s="6">
        <f t="shared" si="0"/>
        <v>68.805414196526939</v>
      </c>
      <c r="F12" s="6">
        <v>-1612000</v>
      </c>
      <c r="G12" s="6">
        <f t="shared" si="1"/>
        <v>162.71712158808933</v>
      </c>
      <c r="H12" s="6"/>
      <c r="I12" s="6"/>
      <c r="J12" s="6"/>
      <c r="K12" s="6"/>
      <c r="L12" s="6"/>
      <c r="M12" s="6"/>
    </row>
    <row r="13" spans="1:13" ht="25.5" x14ac:dyDescent="0.2">
      <c r="A13" s="5" t="s">
        <v>1983</v>
      </c>
      <c r="B13" s="5" t="s">
        <v>1913</v>
      </c>
      <c r="C13" s="6">
        <v>23792.046610000001</v>
      </c>
      <c r="D13" s="6"/>
      <c r="E13" s="6"/>
      <c r="F13" s="6"/>
      <c r="G13" s="6"/>
      <c r="H13" s="6"/>
      <c r="I13" s="6"/>
      <c r="J13" s="6"/>
      <c r="K13" s="6"/>
      <c r="L13" s="6"/>
      <c r="M13" s="6"/>
    </row>
    <row r="14" spans="1:13" ht="25.5" x14ac:dyDescent="0.2">
      <c r="A14" s="5" t="s">
        <v>1984</v>
      </c>
      <c r="B14" s="5" t="s">
        <v>1914</v>
      </c>
      <c r="C14" s="6">
        <v>-22960.527590000002</v>
      </c>
      <c r="D14" s="6">
        <v>-13500</v>
      </c>
      <c r="E14" s="6">
        <f t="shared" si="0"/>
        <v>58.796558341628248</v>
      </c>
      <c r="F14" s="6">
        <v>-13000</v>
      </c>
      <c r="G14" s="6">
        <f t="shared" si="1"/>
        <v>103.84615384615385</v>
      </c>
      <c r="H14" s="6"/>
      <c r="I14" s="6"/>
      <c r="J14" s="6"/>
      <c r="K14" s="6"/>
      <c r="L14" s="6"/>
      <c r="M14" s="6"/>
    </row>
    <row r="15" spans="1:13" ht="25.5" x14ac:dyDescent="0.2">
      <c r="A15" s="5" t="s">
        <v>1985</v>
      </c>
      <c r="B15" s="5" t="s">
        <v>1915</v>
      </c>
      <c r="C15" s="6">
        <v>4000</v>
      </c>
      <c r="D15" s="6"/>
      <c r="E15" s="6" t="str">
        <f t="shared" si="0"/>
        <v/>
      </c>
      <c r="F15" s="6"/>
      <c r="G15" s="6" t="str">
        <f t="shared" si="1"/>
        <v xml:space="preserve"> </v>
      </c>
      <c r="H15" s="6"/>
      <c r="I15" s="6"/>
      <c r="J15" s="6"/>
      <c r="K15" s="6"/>
      <c r="L15" s="6"/>
      <c r="M15" s="6"/>
    </row>
    <row r="16" spans="1:13" ht="25.5" x14ac:dyDescent="0.2">
      <c r="A16" s="5" t="s">
        <v>1986</v>
      </c>
      <c r="B16" s="5" t="s">
        <v>1916</v>
      </c>
      <c r="C16" s="6">
        <v>-7300</v>
      </c>
      <c r="D16" s="6">
        <v>-6580.76</v>
      </c>
      <c r="E16" s="6">
        <f t="shared" si="0"/>
        <v>90.147397260273976</v>
      </c>
      <c r="F16" s="6">
        <v>-3280.76</v>
      </c>
      <c r="G16" s="6" t="str">
        <f t="shared" si="1"/>
        <v>свыше 200</v>
      </c>
      <c r="H16" s="6"/>
      <c r="I16" s="6"/>
      <c r="J16" s="6"/>
      <c r="K16" s="6"/>
      <c r="L16" s="6"/>
      <c r="M16" s="6"/>
    </row>
    <row r="17" spans="1:13" ht="25.5" x14ac:dyDescent="0.2">
      <c r="A17" s="5" t="s">
        <v>1987</v>
      </c>
      <c r="B17" s="5" t="s">
        <v>1917</v>
      </c>
      <c r="C17" s="6">
        <v>-861349.8</v>
      </c>
      <c r="D17" s="6">
        <v>2200000</v>
      </c>
      <c r="E17" s="6" t="str">
        <f t="shared" si="0"/>
        <v/>
      </c>
      <c r="F17" s="6"/>
      <c r="G17" s="6" t="str">
        <f t="shared" si="1"/>
        <v xml:space="preserve"> </v>
      </c>
      <c r="H17" s="6">
        <v>-861349.8</v>
      </c>
      <c r="I17" s="6">
        <v>1848500</v>
      </c>
      <c r="J17" s="6" t="str">
        <f t="shared" si="2"/>
        <v/>
      </c>
      <c r="K17" s="6"/>
      <c r="L17" s="6"/>
      <c r="M17" s="6"/>
    </row>
    <row r="18" spans="1:13" ht="25.5" x14ac:dyDescent="0.2">
      <c r="A18" s="5" t="s">
        <v>1987</v>
      </c>
      <c r="B18" s="5" t="s">
        <v>1918</v>
      </c>
      <c r="C18" s="6"/>
      <c r="D18" s="6"/>
      <c r="E18" s="6" t="str">
        <f t="shared" si="0"/>
        <v xml:space="preserve"> </v>
      </c>
      <c r="F18" s="6">
        <v>357000</v>
      </c>
      <c r="G18" s="6" t="str">
        <f t="shared" si="1"/>
        <v/>
      </c>
      <c r="H18" s="6"/>
      <c r="I18" s="6"/>
      <c r="J18" s="6" t="str">
        <f t="shared" si="2"/>
        <v xml:space="preserve"> </v>
      </c>
      <c r="K18" s="6"/>
      <c r="L18" s="6"/>
      <c r="M18" s="6"/>
    </row>
    <row r="19" spans="1:13" ht="25.5" x14ac:dyDescent="0.2">
      <c r="A19" s="5" t="s">
        <v>1988</v>
      </c>
      <c r="B19" s="5" t="s">
        <v>1919</v>
      </c>
      <c r="C19" s="6">
        <v>-861349.8</v>
      </c>
      <c r="D19" s="6">
        <v>2200000</v>
      </c>
      <c r="E19" s="6" t="str">
        <f t="shared" si="0"/>
        <v/>
      </c>
      <c r="F19" s="6"/>
      <c r="G19" s="6" t="str">
        <f t="shared" si="1"/>
        <v xml:space="preserve"> </v>
      </c>
      <c r="H19" s="6">
        <v>-861349.8</v>
      </c>
      <c r="I19" s="6">
        <v>1848500</v>
      </c>
      <c r="J19" s="6" t="str">
        <f t="shared" si="2"/>
        <v/>
      </c>
      <c r="K19" s="6"/>
      <c r="L19" s="6"/>
      <c r="M19" s="6"/>
    </row>
    <row r="20" spans="1:13" ht="25.5" x14ac:dyDescent="0.2">
      <c r="A20" s="5" t="s">
        <v>1988</v>
      </c>
      <c r="B20" s="5" t="s">
        <v>1920</v>
      </c>
      <c r="C20" s="6"/>
      <c r="D20" s="6"/>
      <c r="E20" s="6" t="str">
        <f t="shared" si="0"/>
        <v xml:space="preserve"> </v>
      </c>
      <c r="F20" s="6">
        <v>357000</v>
      </c>
      <c r="G20" s="6" t="str">
        <f t="shared" si="1"/>
        <v/>
      </c>
      <c r="H20" s="6"/>
      <c r="I20" s="6"/>
      <c r="J20" s="6"/>
      <c r="K20" s="6"/>
      <c r="L20" s="6"/>
      <c r="M20" s="6"/>
    </row>
    <row r="21" spans="1:13" ht="25.5" x14ac:dyDescent="0.2">
      <c r="A21" s="5" t="s">
        <v>1989</v>
      </c>
      <c r="B21" s="5" t="s">
        <v>1921</v>
      </c>
      <c r="C21" s="6">
        <v>3705924.3</v>
      </c>
      <c r="D21" s="6">
        <v>2999326</v>
      </c>
      <c r="E21" s="6">
        <f t="shared" si="0"/>
        <v>80.933277563170947</v>
      </c>
      <c r="F21" s="6"/>
      <c r="G21" s="6" t="str">
        <f t="shared" si="1"/>
        <v xml:space="preserve"> </v>
      </c>
      <c r="H21" s="6">
        <v>3000000</v>
      </c>
      <c r="I21" s="6">
        <v>2285326</v>
      </c>
      <c r="J21" s="6">
        <f t="shared" si="2"/>
        <v>76.177533333333329</v>
      </c>
      <c r="K21" s="6"/>
      <c r="L21" s="6"/>
      <c r="M21" s="6"/>
    </row>
    <row r="22" spans="1:13" ht="25.5" x14ac:dyDescent="0.2">
      <c r="A22" s="5" t="s">
        <v>1989</v>
      </c>
      <c r="B22" s="5" t="s">
        <v>1922</v>
      </c>
      <c r="C22" s="6"/>
      <c r="D22" s="6"/>
      <c r="E22" s="6" t="str">
        <f t="shared" si="0"/>
        <v xml:space="preserve"> </v>
      </c>
      <c r="F22" s="6">
        <v>771000</v>
      </c>
      <c r="G22" s="6" t="str">
        <f t="shared" si="1"/>
        <v/>
      </c>
      <c r="H22" s="6"/>
      <c r="I22" s="6"/>
      <c r="J22" s="6"/>
      <c r="K22" s="6"/>
      <c r="L22" s="6"/>
      <c r="M22" s="6"/>
    </row>
    <row r="23" spans="1:13" ht="38.25" x14ac:dyDescent="0.2">
      <c r="A23" s="5" t="s">
        <v>1990</v>
      </c>
      <c r="B23" s="5" t="s">
        <v>1923</v>
      </c>
      <c r="C23" s="6">
        <v>-4567274.0999999996</v>
      </c>
      <c r="D23" s="6">
        <v>-799326</v>
      </c>
      <c r="E23" s="6">
        <f t="shared" si="0"/>
        <v>17.501161141171711</v>
      </c>
      <c r="F23" s="6"/>
      <c r="G23" s="6" t="str">
        <f t="shared" si="1"/>
        <v xml:space="preserve"> </v>
      </c>
      <c r="H23" s="6">
        <v>-3861349.8</v>
      </c>
      <c r="I23" s="6">
        <v>-436826</v>
      </c>
      <c r="J23" s="6">
        <f t="shared" si="2"/>
        <v>11.312779795293345</v>
      </c>
      <c r="K23" s="6"/>
      <c r="L23" s="6"/>
      <c r="M23" s="6"/>
    </row>
    <row r="24" spans="1:13" ht="38.25" x14ac:dyDescent="0.2">
      <c r="A24" s="5" t="s">
        <v>1990</v>
      </c>
      <c r="B24" s="5" t="s">
        <v>1924</v>
      </c>
      <c r="C24" s="6"/>
      <c r="D24" s="6"/>
      <c r="E24" s="6" t="str">
        <f t="shared" si="0"/>
        <v xml:space="preserve"> </v>
      </c>
      <c r="F24" s="6">
        <v>-414000</v>
      </c>
      <c r="G24" s="6" t="str">
        <f t="shared" si="1"/>
        <v/>
      </c>
      <c r="H24" s="6"/>
      <c r="I24" s="6"/>
      <c r="J24" s="6" t="str">
        <f t="shared" si="2"/>
        <v xml:space="preserve"> </v>
      </c>
      <c r="K24" s="6"/>
      <c r="L24" s="6"/>
      <c r="M24" s="6"/>
    </row>
    <row r="25" spans="1:13" ht="38.25" x14ac:dyDescent="0.2">
      <c r="A25" s="5" t="s">
        <v>1991</v>
      </c>
      <c r="B25" s="5" t="s">
        <v>1925</v>
      </c>
      <c r="C25" s="6">
        <v>3000000</v>
      </c>
      <c r="D25" s="6">
        <v>2285326</v>
      </c>
      <c r="E25" s="6">
        <f t="shared" si="0"/>
        <v>76.177533333333329</v>
      </c>
      <c r="F25" s="6"/>
      <c r="G25" s="6" t="str">
        <f t="shared" si="1"/>
        <v xml:space="preserve"> </v>
      </c>
      <c r="H25" s="6">
        <v>3000000</v>
      </c>
      <c r="I25" s="6">
        <v>2285326</v>
      </c>
      <c r="J25" s="6">
        <f t="shared" si="2"/>
        <v>76.177533333333329</v>
      </c>
      <c r="K25" s="6"/>
      <c r="L25" s="6"/>
      <c r="M25" s="6"/>
    </row>
    <row r="26" spans="1:13" ht="38.25" x14ac:dyDescent="0.2">
      <c r="A26" s="5" t="s">
        <v>1991</v>
      </c>
      <c r="B26" s="5" t="s">
        <v>1926</v>
      </c>
      <c r="C26" s="6"/>
      <c r="D26" s="6"/>
      <c r="E26" s="6" t="str">
        <f t="shared" si="0"/>
        <v xml:space="preserve"> </v>
      </c>
      <c r="F26" s="6"/>
      <c r="G26" s="6" t="str">
        <f t="shared" si="1"/>
        <v xml:space="preserve"> </v>
      </c>
      <c r="H26" s="6"/>
      <c r="I26" s="6"/>
      <c r="J26" s="6" t="str">
        <f t="shared" si="2"/>
        <v xml:space="preserve"> </v>
      </c>
      <c r="K26" s="6"/>
      <c r="L26" s="6"/>
      <c r="M26" s="6"/>
    </row>
    <row r="27" spans="1:13" ht="38.25" x14ac:dyDescent="0.2">
      <c r="A27" s="5" t="s">
        <v>1992</v>
      </c>
      <c r="B27" s="5" t="s">
        <v>1927</v>
      </c>
      <c r="C27" s="6">
        <v>-3861349.8</v>
      </c>
      <c r="D27" s="6">
        <v>-436826</v>
      </c>
      <c r="E27" s="6">
        <f t="shared" si="0"/>
        <v>11.312779795293345</v>
      </c>
      <c r="F27" s="6"/>
      <c r="G27" s="6" t="str">
        <f t="shared" si="1"/>
        <v xml:space="preserve"> </v>
      </c>
      <c r="H27" s="6">
        <v>-3861349.8</v>
      </c>
      <c r="I27" s="6">
        <v>-436826</v>
      </c>
      <c r="J27" s="6">
        <f t="shared" si="2"/>
        <v>11.312779795293345</v>
      </c>
      <c r="K27" s="6"/>
      <c r="L27" s="6"/>
      <c r="M27" s="6"/>
    </row>
    <row r="28" spans="1:13" ht="38.25" x14ac:dyDescent="0.2">
      <c r="A28" s="5" t="s">
        <v>1993</v>
      </c>
      <c r="B28" s="5" t="s">
        <v>1928</v>
      </c>
      <c r="C28" s="6">
        <v>662173</v>
      </c>
      <c r="D28" s="6">
        <v>714000</v>
      </c>
      <c r="E28" s="6">
        <f t="shared" si="0"/>
        <v>107.82680658981867</v>
      </c>
      <c r="F28" s="6"/>
      <c r="G28" s="6" t="str">
        <f t="shared" si="1"/>
        <v xml:space="preserve"> </v>
      </c>
      <c r="H28" s="6"/>
      <c r="I28" s="6"/>
      <c r="J28" s="6"/>
      <c r="K28" s="6"/>
      <c r="L28" s="6"/>
      <c r="M28" s="6"/>
    </row>
    <row r="29" spans="1:13" ht="38.25" x14ac:dyDescent="0.2">
      <c r="A29" s="5" t="s">
        <v>1993</v>
      </c>
      <c r="B29" s="5" t="s">
        <v>1929</v>
      </c>
      <c r="C29" s="6"/>
      <c r="D29" s="6"/>
      <c r="E29" s="6" t="str">
        <f t="shared" si="0"/>
        <v xml:space="preserve"> </v>
      </c>
      <c r="F29" s="6">
        <v>771000</v>
      </c>
      <c r="G29" s="6" t="str">
        <f t="shared" si="1"/>
        <v/>
      </c>
      <c r="H29" s="6"/>
      <c r="I29" s="6"/>
      <c r="J29" s="6"/>
      <c r="K29" s="6"/>
      <c r="L29" s="6"/>
      <c r="M29" s="6"/>
    </row>
    <row r="30" spans="1:13" ht="38.25" x14ac:dyDescent="0.2">
      <c r="A30" s="5" t="s">
        <v>1994</v>
      </c>
      <c r="B30" s="5" t="s">
        <v>1930</v>
      </c>
      <c r="C30" s="6">
        <v>-662173</v>
      </c>
      <c r="D30" s="6">
        <v>-362500</v>
      </c>
      <c r="E30" s="6">
        <f t="shared" si="0"/>
        <v>54.744001945111023</v>
      </c>
      <c r="F30" s="6"/>
      <c r="G30" s="6" t="str">
        <f t="shared" si="1"/>
        <v xml:space="preserve"> </v>
      </c>
      <c r="H30" s="6"/>
      <c r="I30" s="6"/>
      <c r="J30" s="6"/>
      <c r="K30" s="6"/>
      <c r="L30" s="6"/>
      <c r="M30" s="6"/>
    </row>
    <row r="31" spans="1:13" ht="38.25" x14ac:dyDescent="0.2">
      <c r="A31" s="5" t="s">
        <v>1994</v>
      </c>
      <c r="B31" s="5" t="s">
        <v>1931</v>
      </c>
      <c r="C31" s="6"/>
      <c r="D31" s="6"/>
      <c r="E31" s="6" t="str">
        <f t="shared" si="0"/>
        <v xml:space="preserve"> </v>
      </c>
      <c r="F31" s="6">
        <v>-414000</v>
      </c>
      <c r="G31" s="6" t="str">
        <f t="shared" si="1"/>
        <v/>
      </c>
      <c r="H31" s="6"/>
      <c r="I31" s="6"/>
      <c r="J31" s="6"/>
      <c r="K31" s="6"/>
      <c r="L31" s="6"/>
      <c r="M31" s="6"/>
    </row>
    <row r="32" spans="1:13" ht="38.25" x14ac:dyDescent="0.2">
      <c r="A32" s="5" t="s">
        <v>1995</v>
      </c>
      <c r="B32" s="5" t="s">
        <v>1932</v>
      </c>
      <c r="C32" s="6">
        <v>36375</v>
      </c>
      <c r="D32" s="6"/>
      <c r="E32" s="6" t="str">
        <f t="shared" si="0"/>
        <v/>
      </c>
      <c r="F32" s="6"/>
      <c r="G32" s="6" t="str">
        <f t="shared" si="1"/>
        <v xml:space="preserve"> </v>
      </c>
      <c r="H32" s="6"/>
      <c r="I32" s="6"/>
      <c r="J32" s="6"/>
      <c r="K32" s="6"/>
      <c r="L32" s="6"/>
      <c r="M32" s="6"/>
    </row>
    <row r="33" spans="1:13" ht="38.25" x14ac:dyDescent="0.2">
      <c r="A33" s="5" t="s">
        <v>1996</v>
      </c>
      <c r="B33" s="5" t="s">
        <v>1933</v>
      </c>
      <c r="C33" s="6">
        <v>-36375</v>
      </c>
      <c r="D33" s="6"/>
      <c r="E33" s="6" t="str">
        <f t="shared" si="0"/>
        <v/>
      </c>
      <c r="F33" s="6"/>
      <c r="G33" s="6" t="str">
        <f t="shared" si="1"/>
        <v xml:space="preserve"> </v>
      </c>
      <c r="H33" s="6"/>
      <c r="I33" s="6"/>
      <c r="J33" s="6"/>
      <c r="K33" s="6"/>
      <c r="L33" s="6"/>
      <c r="M33" s="6"/>
    </row>
    <row r="34" spans="1:13" ht="38.25" x14ac:dyDescent="0.2">
      <c r="A34" s="5" t="s">
        <v>1997</v>
      </c>
      <c r="B34" s="5" t="s">
        <v>1934</v>
      </c>
      <c r="C34" s="6">
        <v>7376.3</v>
      </c>
      <c r="D34" s="6"/>
      <c r="E34" s="6" t="str">
        <f t="shared" si="0"/>
        <v/>
      </c>
      <c r="F34" s="6"/>
      <c r="G34" s="6" t="str">
        <f t="shared" si="1"/>
        <v xml:space="preserve"> </v>
      </c>
      <c r="H34" s="6"/>
      <c r="I34" s="6"/>
      <c r="J34" s="6"/>
      <c r="K34" s="6"/>
      <c r="L34" s="6"/>
      <c r="M34" s="6"/>
    </row>
    <row r="35" spans="1:13" ht="38.25" x14ac:dyDescent="0.2">
      <c r="A35" s="5" t="s">
        <v>1998</v>
      </c>
      <c r="B35" s="5" t="s">
        <v>1935</v>
      </c>
      <c r="C35" s="6">
        <v>-7376.3</v>
      </c>
      <c r="D35" s="6"/>
      <c r="E35" s="6" t="str">
        <f t="shared" si="0"/>
        <v/>
      </c>
      <c r="F35" s="6"/>
      <c r="G35" s="6" t="str">
        <f t="shared" si="1"/>
        <v xml:space="preserve"> </v>
      </c>
      <c r="H35" s="6"/>
      <c r="I35" s="6"/>
      <c r="J35" s="6"/>
      <c r="K35" s="6"/>
      <c r="L35" s="6"/>
      <c r="M35" s="6"/>
    </row>
    <row r="36" spans="1:13" x14ac:dyDescent="0.2">
      <c r="A36" s="5" t="s">
        <v>1999</v>
      </c>
      <c r="B36" s="5" t="s">
        <v>1936</v>
      </c>
      <c r="C36" s="6">
        <v>-45710</v>
      </c>
      <c r="D36" s="6">
        <v>2465586.1162800002</v>
      </c>
      <c r="E36" s="6" t="str">
        <f t="shared" si="0"/>
        <v/>
      </c>
      <c r="F36" s="6">
        <v>2250125.4003900001</v>
      </c>
      <c r="G36" s="6">
        <f t="shared" si="1"/>
        <v>109.57549814124386</v>
      </c>
      <c r="H36" s="6">
        <v>-43841.177329999999</v>
      </c>
      <c r="I36" s="6">
        <v>2212996.4810000001</v>
      </c>
      <c r="J36" s="6" t="str">
        <f t="shared" si="2"/>
        <v/>
      </c>
      <c r="K36" s="6">
        <v>1911783.6225000001</v>
      </c>
      <c r="L36" s="6">
        <f t="shared" si="3"/>
        <v>115.75559362236352</v>
      </c>
      <c r="M36" s="6">
        <v>196707.41826000018</v>
      </c>
    </row>
    <row r="37" spans="1:13" ht="25.5" x14ac:dyDescent="0.2">
      <c r="A37" s="5" t="s">
        <v>2000</v>
      </c>
      <c r="B37" s="5" t="s">
        <v>1937</v>
      </c>
      <c r="C37" s="6">
        <v>4290</v>
      </c>
      <c r="D37" s="6">
        <v>4290</v>
      </c>
      <c r="E37" s="6">
        <f t="shared" si="0"/>
        <v>100</v>
      </c>
      <c r="F37" s="6">
        <v>9500</v>
      </c>
      <c r="G37" s="6">
        <f t="shared" si="1"/>
        <v>45.15789473684211</v>
      </c>
      <c r="H37" s="6"/>
      <c r="I37" s="6"/>
      <c r="J37" s="6"/>
      <c r="K37" s="6"/>
      <c r="L37" s="6"/>
      <c r="M37" s="6"/>
    </row>
    <row r="38" spans="1:13" ht="25.5" x14ac:dyDescent="0.2">
      <c r="A38" s="5" t="s">
        <v>2001</v>
      </c>
      <c r="B38" s="5" t="s">
        <v>1938</v>
      </c>
      <c r="C38" s="6">
        <v>4290</v>
      </c>
      <c r="D38" s="6">
        <v>4290</v>
      </c>
      <c r="E38" s="6">
        <f t="shared" si="0"/>
        <v>100</v>
      </c>
      <c r="F38" s="6">
        <v>9500</v>
      </c>
      <c r="G38" s="6">
        <f t="shared" si="1"/>
        <v>45.15789473684211</v>
      </c>
      <c r="H38" s="6"/>
      <c r="I38" s="6"/>
      <c r="J38" s="6"/>
      <c r="K38" s="6"/>
      <c r="L38" s="6"/>
      <c r="M38" s="6"/>
    </row>
    <row r="39" spans="1:13" ht="25.5" x14ac:dyDescent="0.2">
      <c r="A39" s="5" t="s">
        <v>2002</v>
      </c>
      <c r="B39" s="5" t="s">
        <v>1939</v>
      </c>
      <c r="C39" s="6"/>
      <c r="D39" s="6"/>
      <c r="E39" s="6" t="str">
        <f t="shared" si="0"/>
        <v xml:space="preserve"> </v>
      </c>
      <c r="F39" s="6">
        <v>9500</v>
      </c>
      <c r="G39" s="6" t="str">
        <f t="shared" si="1"/>
        <v/>
      </c>
      <c r="H39" s="6"/>
      <c r="I39" s="6"/>
      <c r="J39" s="6"/>
      <c r="K39" s="6"/>
      <c r="L39" s="6"/>
      <c r="M39" s="6"/>
    </row>
    <row r="40" spans="1:13" ht="25.5" x14ac:dyDescent="0.2">
      <c r="A40" s="5" t="s">
        <v>2003</v>
      </c>
      <c r="B40" s="5" t="s">
        <v>1940</v>
      </c>
      <c r="C40" s="6">
        <v>4290</v>
      </c>
      <c r="D40" s="6">
        <v>4290</v>
      </c>
      <c r="E40" s="6">
        <f t="shared" si="0"/>
        <v>100</v>
      </c>
      <c r="F40" s="6"/>
      <c r="G40" s="6" t="str">
        <f t="shared" si="1"/>
        <v xml:space="preserve"> </v>
      </c>
      <c r="H40" s="6"/>
      <c r="I40" s="6"/>
      <c r="J40" s="6"/>
      <c r="K40" s="6"/>
      <c r="L40" s="6"/>
      <c r="M40" s="6"/>
    </row>
    <row r="41" spans="1:13" ht="25.5" x14ac:dyDescent="0.2">
      <c r="A41" s="5" t="s">
        <v>2004</v>
      </c>
      <c r="B41" s="5" t="s">
        <v>1941</v>
      </c>
      <c r="C41" s="6">
        <v>-50000</v>
      </c>
      <c r="D41" s="6">
        <v>14400</v>
      </c>
      <c r="E41" s="6" t="str">
        <f t="shared" si="0"/>
        <v/>
      </c>
      <c r="F41" s="6">
        <v>6708.8819700000004</v>
      </c>
      <c r="G41" s="6" t="str">
        <f t="shared" si="1"/>
        <v>свыше 200</v>
      </c>
      <c r="H41" s="6">
        <v>-43841.177329999999</v>
      </c>
      <c r="I41" s="6">
        <v>16000</v>
      </c>
      <c r="J41" s="6" t="str">
        <f t="shared" si="2"/>
        <v/>
      </c>
      <c r="K41" s="6">
        <v>4308.8819700000004</v>
      </c>
      <c r="L41" s="6" t="str">
        <f t="shared" si="3"/>
        <v>свыше 200</v>
      </c>
      <c r="M41" s="6">
        <v>1800</v>
      </c>
    </row>
    <row r="42" spans="1:13" ht="25.5" x14ac:dyDescent="0.2">
      <c r="A42" s="5" t="s">
        <v>2005</v>
      </c>
      <c r="B42" s="5" t="s">
        <v>1942</v>
      </c>
      <c r="C42" s="6">
        <v>-110300</v>
      </c>
      <c r="D42" s="6"/>
      <c r="E42" s="6" t="str">
        <f t="shared" si="0"/>
        <v/>
      </c>
      <c r="F42" s="6"/>
      <c r="G42" s="6" t="str">
        <f t="shared" si="1"/>
        <v xml:space="preserve"> </v>
      </c>
      <c r="H42" s="6">
        <v>-100000</v>
      </c>
      <c r="I42" s="6"/>
      <c r="J42" s="6" t="str">
        <f t="shared" si="2"/>
        <v/>
      </c>
      <c r="K42" s="6">
        <v>-32400</v>
      </c>
      <c r="L42" s="6" t="str">
        <f t="shared" si="3"/>
        <v/>
      </c>
      <c r="M42" s="6"/>
    </row>
    <row r="43" spans="1:13" ht="25.5" x14ac:dyDescent="0.2">
      <c r="A43" s="5" t="s">
        <v>2006</v>
      </c>
      <c r="B43" s="5" t="s">
        <v>1943</v>
      </c>
      <c r="C43" s="6">
        <v>60300</v>
      </c>
      <c r="D43" s="6">
        <v>14400</v>
      </c>
      <c r="E43" s="6">
        <f t="shared" si="0"/>
        <v>23.880597014925371</v>
      </c>
      <c r="F43" s="6">
        <v>6708.8819700000004</v>
      </c>
      <c r="G43" s="6" t="str">
        <f t="shared" si="1"/>
        <v>свыше 200</v>
      </c>
      <c r="H43" s="6">
        <v>56158.822670000001</v>
      </c>
      <c r="I43" s="6">
        <v>16000</v>
      </c>
      <c r="J43" s="6">
        <f t="shared" si="2"/>
        <v>28.490625763326744</v>
      </c>
      <c r="K43" s="6">
        <v>36708.881970000002</v>
      </c>
      <c r="L43" s="6">
        <f t="shared" si="3"/>
        <v>43.586181712305631</v>
      </c>
      <c r="M43" s="6">
        <v>1800</v>
      </c>
    </row>
    <row r="44" spans="1:13" ht="25.5" x14ac:dyDescent="0.2">
      <c r="A44" s="5" t="s">
        <v>2007</v>
      </c>
      <c r="B44" s="5" t="s">
        <v>1944</v>
      </c>
      <c r="C44" s="6"/>
      <c r="D44" s="6">
        <v>14400</v>
      </c>
      <c r="E44" s="6" t="str">
        <f t="shared" si="0"/>
        <v xml:space="preserve"> </v>
      </c>
      <c r="F44" s="6">
        <v>6708.8819700000004</v>
      </c>
      <c r="G44" s="6" t="str">
        <f t="shared" si="1"/>
        <v>свыше 200</v>
      </c>
      <c r="H44" s="6"/>
      <c r="I44" s="6">
        <v>14400</v>
      </c>
      <c r="J44" s="6" t="str">
        <f t="shared" si="2"/>
        <v xml:space="preserve"> </v>
      </c>
      <c r="K44" s="6">
        <v>6708.8819700000004</v>
      </c>
      <c r="L44" s="6" t="str">
        <f t="shared" si="3"/>
        <v>свыше 200</v>
      </c>
      <c r="M44" s="6">
        <v>1600</v>
      </c>
    </row>
    <row r="45" spans="1:13" ht="38.25" x14ac:dyDescent="0.2">
      <c r="A45" s="5" t="s">
        <v>2008</v>
      </c>
      <c r="B45" s="5" t="s">
        <v>1945</v>
      </c>
      <c r="C45" s="6"/>
      <c r="D45" s="6">
        <v>14400</v>
      </c>
      <c r="E45" s="6" t="str">
        <f t="shared" si="0"/>
        <v xml:space="preserve"> </v>
      </c>
      <c r="F45" s="6">
        <v>6708.8819700000004</v>
      </c>
      <c r="G45" s="6" t="str">
        <f t="shared" si="1"/>
        <v>свыше 200</v>
      </c>
      <c r="H45" s="6"/>
      <c r="I45" s="6">
        <v>14400</v>
      </c>
      <c r="J45" s="6" t="str">
        <f t="shared" si="2"/>
        <v xml:space="preserve"> </v>
      </c>
      <c r="K45" s="6">
        <v>6708.8819700000004</v>
      </c>
      <c r="L45" s="6" t="str">
        <f t="shared" si="3"/>
        <v>свыше 200</v>
      </c>
      <c r="M45" s="6">
        <v>1600</v>
      </c>
    </row>
    <row r="46" spans="1:13" ht="25.5" x14ac:dyDescent="0.2">
      <c r="A46" s="5" t="s">
        <v>2009</v>
      </c>
      <c r="B46" s="5" t="s">
        <v>1946</v>
      </c>
      <c r="C46" s="6">
        <v>-110300</v>
      </c>
      <c r="D46" s="6"/>
      <c r="E46" s="6" t="str">
        <f t="shared" si="0"/>
        <v/>
      </c>
      <c r="F46" s="6"/>
      <c r="G46" s="6" t="str">
        <f t="shared" si="1"/>
        <v xml:space="preserve"> </v>
      </c>
      <c r="H46" s="6">
        <v>-100000</v>
      </c>
      <c r="I46" s="6"/>
      <c r="J46" s="6" t="str">
        <f t="shared" si="2"/>
        <v/>
      </c>
      <c r="K46" s="6">
        <v>-32400</v>
      </c>
      <c r="L46" s="6" t="str">
        <f t="shared" si="3"/>
        <v/>
      </c>
      <c r="M46" s="6"/>
    </row>
    <row r="47" spans="1:13" ht="38.25" x14ac:dyDescent="0.2">
      <c r="A47" s="5" t="s">
        <v>2010</v>
      </c>
      <c r="B47" s="5" t="s">
        <v>1947</v>
      </c>
      <c r="C47" s="6">
        <v>60300</v>
      </c>
      <c r="D47" s="6"/>
      <c r="E47" s="6" t="str">
        <f t="shared" si="0"/>
        <v/>
      </c>
      <c r="F47" s="6"/>
      <c r="G47" s="6" t="str">
        <f t="shared" si="1"/>
        <v xml:space="preserve"> </v>
      </c>
      <c r="H47" s="6">
        <v>56158.822670000001</v>
      </c>
      <c r="I47" s="6">
        <v>1600</v>
      </c>
      <c r="J47" s="6">
        <f t="shared" si="2"/>
        <v>2.8490625763326745</v>
      </c>
      <c r="K47" s="6">
        <v>30000</v>
      </c>
      <c r="L47" s="6">
        <f t="shared" si="3"/>
        <v>5.3333333333333339</v>
      </c>
      <c r="M47" s="6">
        <v>200</v>
      </c>
    </row>
    <row r="48" spans="1:13" ht="38.25" x14ac:dyDescent="0.2">
      <c r="A48" s="5" t="s">
        <v>2011</v>
      </c>
      <c r="B48" s="5" t="s">
        <v>1948</v>
      </c>
      <c r="C48" s="6">
        <v>-100000</v>
      </c>
      <c r="D48" s="6"/>
      <c r="E48" s="6" t="str">
        <f t="shared" si="0"/>
        <v/>
      </c>
      <c r="F48" s="6"/>
      <c r="G48" s="6" t="str">
        <f t="shared" si="1"/>
        <v xml:space="preserve"> </v>
      </c>
      <c r="H48" s="6">
        <v>-100000</v>
      </c>
      <c r="I48" s="6"/>
      <c r="J48" s="6" t="str">
        <f t="shared" si="2"/>
        <v/>
      </c>
      <c r="K48" s="6">
        <v>-32400</v>
      </c>
      <c r="L48" s="6" t="str">
        <f t="shared" si="3"/>
        <v/>
      </c>
      <c r="M48" s="6"/>
    </row>
    <row r="49" spans="1:13" ht="38.25" x14ac:dyDescent="0.2">
      <c r="A49" s="5" t="s">
        <v>2012</v>
      </c>
      <c r="B49" s="5" t="s">
        <v>1949</v>
      </c>
      <c r="C49" s="6">
        <v>50000</v>
      </c>
      <c r="D49" s="6"/>
      <c r="E49" s="6" t="str">
        <f t="shared" si="0"/>
        <v/>
      </c>
      <c r="F49" s="6"/>
      <c r="G49" s="6" t="str">
        <f t="shared" si="1"/>
        <v xml:space="preserve"> </v>
      </c>
      <c r="H49" s="6">
        <v>56158.822670000001</v>
      </c>
      <c r="I49" s="6">
        <v>1600</v>
      </c>
      <c r="J49" s="6">
        <f t="shared" si="2"/>
        <v>2.8490625763326745</v>
      </c>
      <c r="K49" s="6">
        <v>30000</v>
      </c>
      <c r="L49" s="6">
        <f t="shared" si="3"/>
        <v>5.3333333333333339</v>
      </c>
      <c r="M49" s="6">
        <v>200</v>
      </c>
    </row>
    <row r="50" spans="1:13" ht="38.25" x14ac:dyDescent="0.2">
      <c r="A50" s="5" t="s">
        <v>2013</v>
      </c>
      <c r="B50" s="5" t="s">
        <v>1950</v>
      </c>
      <c r="C50" s="6">
        <v>-10300</v>
      </c>
      <c r="D50" s="6"/>
      <c r="E50" s="6"/>
      <c r="F50" s="6"/>
      <c r="G50" s="6"/>
      <c r="H50" s="6"/>
      <c r="I50" s="6"/>
      <c r="J50" s="6"/>
      <c r="K50" s="6"/>
      <c r="L50" s="6"/>
      <c r="M50" s="6"/>
    </row>
    <row r="51" spans="1:13" ht="38.25" x14ac:dyDescent="0.2">
      <c r="A51" s="5" t="s">
        <v>2014</v>
      </c>
      <c r="B51" s="5" t="s">
        <v>1951</v>
      </c>
      <c r="C51" s="6">
        <v>10300</v>
      </c>
      <c r="D51" s="6"/>
      <c r="E51" s="6"/>
      <c r="F51" s="6"/>
      <c r="G51" s="6"/>
      <c r="H51" s="6"/>
      <c r="I51" s="6"/>
      <c r="J51" s="6"/>
      <c r="K51" s="6"/>
      <c r="L51" s="6"/>
      <c r="M51" s="6"/>
    </row>
    <row r="52" spans="1:13" ht="25.5" x14ac:dyDescent="0.2">
      <c r="A52" s="5" t="s">
        <v>2015</v>
      </c>
      <c r="B52" s="5" t="s">
        <v>1952</v>
      </c>
      <c r="C52" s="6"/>
      <c r="D52" s="6">
        <v>2446896.1162800002</v>
      </c>
      <c r="E52" s="6" t="str">
        <f t="shared" si="0"/>
        <v xml:space="preserve"> </v>
      </c>
      <c r="F52" s="6">
        <v>2233916.5184200001</v>
      </c>
      <c r="G52" s="6">
        <f t="shared" si="1"/>
        <v>109.5339103365705</v>
      </c>
      <c r="H52" s="6"/>
      <c r="I52" s="6">
        <v>2196996.4810000001</v>
      </c>
      <c r="J52" s="6" t="str">
        <f t="shared" si="2"/>
        <v xml:space="preserve"> </v>
      </c>
      <c r="K52" s="6">
        <v>1907474.7405300001</v>
      </c>
      <c r="L52" s="6">
        <f t="shared" si="3"/>
        <v>115.17827388841621</v>
      </c>
      <c r="M52" s="6">
        <v>194907.41826000018</v>
      </c>
    </row>
    <row r="53" spans="1:13" ht="63.75" x14ac:dyDescent="0.2">
      <c r="A53" s="5" t="s">
        <v>2016</v>
      </c>
      <c r="B53" s="5" t="s">
        <v>1953</v>
      </c>
      <c r="C53" s="6"/>
      <c r="D53" s="6">
        <v>2446896.1162800002</v>
      </c>
      <c r="E53" s="6" t="str">
        <f t="shared" si="0"/>
        <v xml:space="preserve"> </v>
      </c>
      <c r="F53" s="6">
        <v>2233916.5184200001</v>
      </c>
      <c r="G53" s="6">
        <f t="shared" si="1"/>
        <v>109.5339103365705</v>
      </c>
      <c r="H53" s="6"/>
      <c r="I53" s="6">
        <v>2196996.4810000001</v>
      </c>
      <c r="J53" s="6" t="str">
        <f t="shared" si="2"/>
        <v xml:space="preserve"> </v>
      </c>
      <c r="K53" s="6">
        <v>1907474.7405300001</v>
      </c>
      <c r="L53" s="6">
        <f t="shared" si="3"/>
        <v>115.17827388841621</v>
      </c>
      <c r="M53" s="6">
        <v>194907.41826000018</v>
      </c>
    </row>
    <row r="54" spans="1:13" ht="89.25" x14ac:dyDescent="0.2">
      <c r="A54" s="5" t="s">
        <v>2017</v>
      </c>
      <c r="B54" s="5" t="s">
        <v>1954</v>
      </c>
      <c r="C54" s="6"/>
      <c r="D54" s="6">
        <v>2196996.4810000001</v>
      </c>
      <c r="E54" s="6" t="str">
        <f t="shared" si="0"/>
        <v xml:space="preserve"> </v>
      </c>
      <c r="F54" s="6">
        <v>1907474.7405300001</v>
      </c>
      <c r="G54" s="6">
        <f t="shared" si="1"/>
        <v>115.17827388841621</v>
      </c>
      <c r="H54" s="6"/>
      <c r="I54" s="6">
        <v>2196996.4810000001</v>
      </c>
      <c r="J54" s="6" t="str">
        <f t="shared" si="2"/>
        <v xml:space="preserve"> </v>
      </c>
      <c r="K54" s="6">
        <v>1907474.7405300001</v>
      </c>
      <c r="L54" s="6">
        <f t="shared" si="3"/>
        <v>115.17827388841621</v>
      </c>
      <c r="M54" s="6">
        <v>194907.41826000018</v>
      </c>
    </row>
    <row r="55" spans="1:13" ht="76.5" x14ac:dyDescent="0.2">
      <c r="A55" s="5" t="s">
        <v>2018</v>
      </c>
      <c r="B55" s="5" t="s">
        <v>1955</v>
      </c>
      <c r="C55" s="6"/>
      <c r="D55" s="6">
        <v>249899.63527999999</v>
      </c>
      <c r="E55" s="6" t="str">
        <f t="shared" si="0"/>
        <v xml:space="preserve"> </v>
      </c>
      <c r="F55" s="6">
        <v>326441.77789000003</v>
      </c>
      <c r="G55" s="6">
        <f t="shared" si="1"/>
        <v>76.55258983554728</v>
      </c>
      <c r="H55" s="6"/>
      <c r="I55" s="6"/>
      <c r="J55" s="6"/>
      <c r="K55" s="6"/>
      <c r="L55" s="6"/>
      <c r="M55" s="6"/>
    </row>
    <row r="56" spans="1:13" x14ac:dyDescent="0.2">
      <c r="A56" s="5" t="s">
        <v>2019</v>
      </c>
      <c r="B56" s="5" t="s">
        <v>1956</v>
      </c>
      <c r="C56" s="6">
        <v>2791019.25135</v>
      </c>
      <c r="D56" s="6">
        <v>-1598220.4975099999</v>
      </c>
      <c r="E56" s="6" t="str">
        <f t="shared" si="0"/>
        <v/>
      </c>
      <c r="F56" s="6">
        <v>-1376712.6241599999</v>
      </c>
      <c r="G56" s="6">
        <f t="shared" si="1"/>
        <v>116.08962316918921</v>
      </c>
      <c r="H56" s="6">
        <v>2245476.4785699998</v>
      </c>
      <c r="I56" s="6">
        <v>-920619.20493999997</v>
      </c>
      <c r="J56" s="6" t="str">
        <f t="shared" si="2"/>
        <v/>
      </c>
      <c r="K56" s="6">
        <v>-1139093.0747100001</v>
      </c>
      <c r="L56" s="6">
        <f t="shared" si="3"/>
        <v>80.820367130612127</v>
      </c>
      <c r="M56" s="6">
        <v>523243.02412999992</v>
      </c>
    </row>
    <row r="57" spans="1:13" x14ac:dyDescent="0.2">
      <c r="A57" s="5" t="s">
        <v>2020</v>
      </c>
      <c r="B57" s="5" t="s">
        <v>1957</v>
      </c>
      <c r="C57" s="6">
        <v>2791019.25135</v>
      </c>
      <c r="D57" s="6">
        <v>-1598220.4975099999</v>
      </c>
      <c r="E57" s="6" t="str">
        <f t="shared" si="0"/>
        <v/>
      </c>
      <c r="F57" s="6">
        <v>-1376712.6241599999</v>
      </c>
      <c r="G57" s="6">
        <f t="shared" si="1"/>
        <v>116.08962316918921</v>
      </c>
      <c r="H57" s="6">
        <v>2245476.4785699998</v>
      </c>
      <c r="I57" s="6">
        <v>-920619.20493999997</v>
      </c>
      <c r="J57" s="6" t="str">
        <f t="shared" si="2"/>
        <v/>
      </c>
      <c r="K57" s="6">
        <v>-1139093.0747100001</v>
      </c>
      <c r="L57" s="6">
        <f t="shared" si="3"/>
        <v>80.820367130612127</v>
      </c>
      <c r="M57" s="6">
        <v>523243.02412999992</v>
      </c>
    </row>
    <row r="58" spans="1:13" x14ac:dyDescent="0.2">
      <c r="A58" s="5" t="s">
        <v>2021</v>
      </c>
      <c r="B58" s="5" t="s">
        <v>1958</v>
      </c>
      <c r="C58" s="6">
        <v>-69811997.608390003</v>
      </c>
      <c r="D58" s="6">
        <v>-58959257.190470003</v>
      </c>
      <c r="E58" s="6">
        <f t="shared" si="0"/>
        <v>84.454333367169383</v>
      </c>
      <c r="F58" s="6">
        <v>-46508470.296960004</v>
      </c>
      <c r="G58" s="6">
        <f t="shared" si="1"/>
        <v>126.77100926779747</v>
      </c>
      <c r="H58" s="6">
        <v>-57493100.377080001</v>
      </c>
      <c r="I58" s="6">
        <v>-49926979.808219999</v>
      </c>
      <c r="J58" s="6">
        <f t="shared" si="2"/>
        <v>86.839950325802434</v>
      </c>
      <c r="K58" s="6">
        <v>-38423377.52623</v>
      </c>
      <c r="L58" s="6">
        <f t="shared" si="3"/>
        <v>129.93907100992615</v>
      </c>
      <c r="M58" s="6">
        <v>-5564511.4788300022</v>
      </c>
    </row>
    <row r="59" spans="1:13" x14ac:dyDescent="0.2">
      <c r="A59" s="5" t="s">
        <v>2022</v>
      </c>
      <c r="B59" s="5" t="s">
        <v>1959</v>
      </c>
      <c r="C59" s="6">
        <v>-69811997.608390003</v>
      </c>
      <c r="D59" s="6">
        <v>-58959257.190470003</v>
      </c>
      <c r="E59" s="6">
        <f t="shared" si="0"/>
        <v>84.454333367169383</v>
      </c>
      <c r="F59" s="6">
        <v>-46508470.296960004</v>
      </c>
      <c r="G59" s="6">
        <f t="shared" si="1"/>
        <v>126.77100926779747</v>
      </c>
      <c r="H59" s="6">
        <v>-57493100.377080001</v>
      </c>
      <c r="I59" s="6">
        <v>-49926979.808219999</v>
      </c>
      <c r="J59" s="6">
        <f t="shared" si="2"/>
        <v>86.839950325802434</v>
      </c>
      <c r="K59" s="6">
        <v>-38423377.52623</v>
      </c>
      <c r="L59" s="6">
        <f t="shared" si="3"/>
        <v>129.93907100992615</v>
      </c>
      <c r="M59" s="6">
        <v>-5564511.4788300022</v>
      </c>
    </row>
    <row r="60" spans="1:13" x14ac:dyDescent="0.2">
      <c r="A60" s="5" t="s">
        <v>2023</v>
      </c>
      <c r="B60" s="5" t="s">
        <v>1960</v>
      </c>
      <c r="C60" s="6">
        <v>-69811997.608390003</v>
      </c>
      <c r="D60" s="6">
        <v>-58959257.190470003</v>
      </c>
      <c r="E60" s="6">
        <f t="shared" si="0"/>
        <v>84.454333367169383</v>
      </c>
      <c r="F60" s="6">
        <v>-46508470.296960004</v>
      </c>
      <c r="G60" s="6">
        <f t="shared" si="1"/>
        <v>126.77100926779747</v>
      </c>
      <c r="H60" s="6">
        <v>-57493100.377080001</v>
      </c>
      <c r="I60" s="6">
        <v>-49926979.808219999</v>
      </c>
      <c r="J60" s="6">
        <f t="shared" si="2"/>
        <v>86.839950325802434</v>
      </c>
      <c r="K60" s="6">
        <v>-38423377.52623</v>
      </c>
      <c r="L60" s="6">
        <f t="shared" si="3"/>
        <v>129.93907100992615</v>
      </c>
      <c r="M60" s="6">
        <v>-5564511.4788300022</v>
      </c>
    </row>
    <row r="61" spans="1:13" ht="25.5" x14ac:dyDescent="0.2">
      <c r="A61" s="5" t="s">
        <v>2024</v>
      </c>
      <c r="B61" s="5" t="s">
        <v>1961</v>
      </c>
      <c r="C61" s="6">
        <v>-57486683.340190001</v>
      </c>
      <c r="D61" s="6">
        <v>-49907210.023759998</v>
      </c>
      <c r="E61" s="6">
        <f t="shared" si="0"/>
        <v>86.815253766551791</v>
      </c>
      <c r="F61" s="6">
        <v>-38372655.093170002</v>
      </c>
      <c r="G61" s="6">
        <f t="shared" si="1"/>
        <v>130.05930890782443</v>
      </c>
      <c r="H61" s="6">
        <v>-57493100.377080001</v>
      </c>
      <c r="I61" s="6">
        <v>-49926979.808219999</v>
      </c>
      <c r="J61" s="6">
        <f t="shared" si="2"/>
        <v>86.839950325802434</v>
      </c>
      <c r="K61" s="6">
        <v>-38423377.52623</v>
      </c>
      <c r="L61" s="6">
        <f t="shared" si="3"/>
        <v>129.93907100992615</v>
      </c>
      <c r="M61" s="6">
        <v>-5564511.4788300022</v>
      </c>
    </row>
    <row r="62" spans="1:13" ht="25.5" x14ac:dyDescent="0.2">
      <c r="A62" s="5" t="s">
        <v>2025</v>
      </c>
      <c r="B62" s="5" t="s">
        <v>1962</v>
      </c>
      <c r="C62" s="6">
        <v>-9322759.8648700006</v>
      </c>
      <c r="D62" s="6">
        <v>-7022754.6928000003</v>
      </c>
      <c r="E62" s="6">
        <f t="shared" si="0"/>
        <v>75.329138523272775</v>
      </c>
      <c r="F62" s="6">
        <v>-5937493.4710499998</v>
      </c>
      <c r="G62" s="6">
        <f t="shared" si="1"/>
        <v>118.27810383357071</v>
      </c>
      <c r="H62" s="6"/>
      <c r="I62" s="6"/>
      <c r="J62" s="6"/>
      <c r="K62" s="6"/>
      <c r="L62" s="6"/>
      <c r="M62" s="6"/>
    </row>
    <row r="63" spans="1:13" ht="25.5" x14ac:dyDescent="0.2">
      <c r="A63" s="5" t="s">
        <v>2026</v>
      </c>
      <c r="B63" s="5" t="s">
        <v>1963</v>
      </c>
      <c r="C63" s="6">
        <v>-1860618.87946</v>
      </c>
      <c r="D63" s="6">
        <v>-1254451.08323</v>
      </c>
      <c r="E63" s="6">
        <f t="shared" si="0"/>
        <v>67.421173518032575</v>
      </c>
      <c r="F63" s="6">
        <v>-1330149.23404</v>
      </c>
      <c r="G63" s="6">
        <f t="shared" si="1"/>
        <v>94.309048272720077</v>
      </c>
      <c r="H63" s="6"/>
      <c r="I63" s="6"/>
      <c r="J63" s="6"/>
      <c r="K63" s="6"/>
      <c r="L63" s="6"/>
      <c r="M63" s="6"/>
    </row>
    <row r="64" spans="1:13" ht="25.5" x14ac:dyDescent="0.2">
      <c r="A64" s="5" t="s">
        <v>2027</v>
      </c>
      <c r="B64" s="5" t="s">
        <v>1964</v>
      </c>
      <c r="C64" s="6">
        <v>-233636.97381</v>
      </c>
      <c r="D64" s="6">
        <v>-140253.96306000001</v>
      </c>
      <c r="E64" s="6">
        <f t="shared" si="0"/>
        <v>60.030722352215705</v>
      </c>
      <c r="F64" s="6">
        <v>-164097.45189</v>
      </c>
      <c r="G64" s="6">
        <f t="shared" si="1"/>
        <v>85.469921345285073</v>
      </c>
      <c r="H64" s="6"/>
      <c r="I64" s="6"/>
      <c r="J64" s="6"/>
      <c r="K64" s="6"/>
      <c r="L64" s="6"/>
      <c r="M64" s="6"/>
    </row>
    <row r="65" spans="1:13" ht="25.5" x14ac:dyDescent="0.2">
      <c r="A65" s="5" t="s">
        <v>2028</v>
      </c>
      <c r="B65" s="5" t="s">
        <v>1965</v>
      </c>
      <c r="C65" s="6">
        <v>-908298.55006000004</v>
      </c>
      <c r="D65" s="6">
        <v>-634587.42761999997</v>
      </c>
      <c r="E65" s="6">
        <f t="shared" si="0"/>
        <v>69.865511464053384</v>
      </c>
      <c r="F65" s="6">
        <v>-704075.04680999997</v>
      </c>
      <c r="G65" s="6">
        <f t="shared" si="1"/>
        <v>90.13065162515953</v>
      </c>
      <c r="H65" s="6"/>
      <c r="I65" s="6"/>
      <c r="J65" s="6"/>
      <c r="K65" s="6"/>
      <c r="L65" s="6"/>
      <c r="M65" s="6"/>
    </row>
    <row r="66" spans="1:13" x14ac:dyDescent="0.2">
      <c r="A66" s="5" t="s">
        <v>2029</v>
      </c>
      <c r="B66" s="5" t="s">
        <v>1966</v>
      </c>
      <c r="C66" s="6">
        <v>72603016.758739993</v>
      </c>
      <c r="D66" s="6">
        <v>57361036.692960002</v>
      </c>
      <c r="E66" s="6">
        <f t="shared" si="0"/>
        <v>79.006409449308251</v>
      </c>
      <c r="F66" s="6">
        <v>45131757.672799997</v>
      </c>
      <c r="G66" s="6">
        <f t="shared" si="1"/>
        <v>127.09683746159601</v>
      </c>
      <c r="H66" s="6">
        <v>59738576.85565</v>
      </c>
      <c r="I66" s="6">
        <v>49006360.60328</v>
      </c>
      <c r="J66" s="6">
        <f t="shared" ref="J66:J69" si="4">IF(H66=0," ",IF(I66/H66*100&gt;200,"свыше 200",IF(I66/H66&gt;0,I66/H66*100,"")))</f>
        <v>82.034697146698164</v>
      </c>
      <c r="K66" s="6">
        <v>37284284.451520003</v>
      </c>
      <c r="L66" s="6">
        <f t="shared" ref="L66:L69" si="5">IF(K66=0," ",IF(I66/K66*100&gt;200,"свыше 200",IF(I66/K66&gt;0,I66/K66*100,"")))</f>
        <v>131.43972406658889</v>
      </c>
      <c r="M66" s="6">
        <v>6087754.5029600039</v>
      </c>
    </row>
    <row r="67" spans="1:13" x14ac:dyDescent="0.2">
      <c r="A67" s="5" t="s">
        <v>2030</v>
      </c>
      <c r="B67" s="5" t="s">
        <v>1967</v>
      </c>
      <c r="C67" s="6">
        <v>72603016.758739993</v>
      </c>
      <c r="D67" s="6">
        <v>57361036.692960002</v>
      </c>
      <c r="E67" s="6">
        <f t="shared" si="0"/>
        <v>79.006409449308251</v>
      </c>
      <c r="F67" s="6">
        <v>45131757.672799997</v>
      </c>
      <c r="G67" s="6">
        <f t="shared" si="1"/>
        <v>127.09683746159601</v>
      </c>
      <c r="H67" s="6">
        <v>59738576.85565</v>
      </c>
      <c r="I67" s="6">
        <v>49006360.60328</v>
      </c>
      <c r="J67" s="6">
        <f t="shared" si="4"/>
        <v>82.034697146698164</v>
      </c>
      <c r="K67" s="6">
        <v>37284284.451520003</v>
      </c>
      <c r="L67" s="6">
        <f t="shared" si="5"/>
        <v>131.43972406658889</v>
      </c>
      <c r="M67" s="6">
        <v>6087754.5029600039</v>
      </c>
    </row>
    <row r="68" spans="1:13" x14ac:dyDescent="0.2">
      <c r="A68" s="5" t="s">
        <v>2031</v>
      </c>
      <c r="B68" s="5" t="s">
        <v>1968</v>
      </c>
      <c r="C68" s="6">
        <v>72603016.758739993</v>
      </c>
      <c r="D68" s="6">
        <v>57361036.692960002</v>
      </c>
      <c r="E68" s="6">
        <f t="shared" si="0"/>
        <v>79.006409449308251</v>
      </c>
      <c r="F68" s="6">
        <v>45131757.672799997</v>
      </c>
      <c r="G68" s="6">
        <f t="shared" si="1"/>
        <v>127.09683746159601</v>
      </c>
      <c r="H68" s="6">
        <v>59738576.85565</v>
      </c>
      <c r="I68" s="6">
        <v>49006360.60328</v>
      </c>
      <c r="J68" s="6">
        <f t="shared" si="4"/>
        <v>82.034697146698164</v>
      </c>
      <c r="K68" s="6">
        <v>37284284.451520003</v>
      </c>
      <c r="L68" s="6">
        <f t="shared" si="5"/>
        <v>131.43972406658889</v>
      </c>
      <c r="M68" s="6">
        <v>6087754.5029600039</v>
      </c>
    </row>
    <row r="69" spans="1:13" ht="25.5" x14ac:dyDescent="0.2">
      <c r="A69" s="5" t="s">
        <v>2032</v>
      </c>
      <c r="B69" s="5" t="s">
        <v>1969</v>
      </c>
      <c r="C69" s="6">
        <v>42647152.273319997</v>
      </c>
      <c r="D69" s="6">
        <v>38598177.911750004</v>
      </c>
      <c r="E69" s="6">
        <f t="shared" ref="E69:E73" si="6">IF(C69=0," ",IF(D69/C69*100&gt;200,"свыше 200",IF(D69/C69&gt;0,D69/C69*100,"")))</f>
        <v>90.505874025021299</v>
      </c>
      <c r="F69" s="6">
        <v>28561610.168749999</v>
      </c>
      <c r="G69" s="6">
        <f t="shared" ref="G69:G73" si="7">IF(F69=0," ",IF(D69/F69*100&gt;200,"свыше 200",IF(D69/F69&gt;0,D69/F69*100,"")))</f>
        <v>135.14006277552684</v>
      </c>
      <c r="H69" s="6">
        <v>59738576.85565</v>
      </c>
      <c r="I69" s="6">
        <v>49006360.60328</v>
      </c>
      <c r="J69" s="6">
        <f t="shared" si="4"/>
        <v>82.034697146698164</v>
      </c>
      <c r="K69" s="6">
        <v>37284284.451520003</v>
      </c>
      <c r="L69" s="6">
        <f t="shared" si="5"/>
        <v>131.43972406658889</v>
      </c>
      <c r="M69" s="6">
        <v>6087754.5029600039</v>
      </c>
    </row>
    <row r="70" spans="1:13" ht="25.5" x14ac:dyDescent="0.2">
      <c r="A70" s="5" t="s">
        <v>2033</v>
      </c>
      <c r="B70" s="5" t="s">
        <v>1970</v>
      </c>
      <c r="C70" s="6">
        <v>18861634.795600001</v>
      </c>
      <c r="D70" s="6">
        <v>12240216.601430001</v>
      </c>
      <c r="E70" s="6">
        <f t="shared" si="6"/>
        <v>64.894781041383382</v>
      </c>
      <c r="F70" s="6">
        <v>10095321.21573</v>
      </c>
      <c r="G70" s="6">
        <f t="shared" si="7"/>
        <v>121.24643030038446</v>
      </c>
      <c r="H70" s="6"/>
      <c r="I70" s="6"/>
      <c r="J70" s="6"/>
      <c r="K70" s="6"/>
      <c r="L70" s="6"/>
      <c r="M70" s="6"/>
    </row>
    <row r="71" spans="1:13" ht="25.5" x14ac:dyDescent="0.2">
      <c r="A71" s="5" t="s">
        <v>2034</v>
      </c>
      <c r="B71" s="5" t="s">
        <v>1971</v>
      </c>
      <c r="C71" s="6">
        <v>7947911.4125899998</v>
      </c>
      <c r="D71" s="6">
        <v>4752279.7239499995</v>
      </c>
      <c r="E71" s="6">
        <f t="shared" si="6"/>
        <v>59.792811938267008</v>
      </c>
      <c r="F71" s="6">
        <v>4497694.3900800003</v>
      </c>
      <c r="G71" s="6">
        <f t="shared" si="7"/>
        <v>105.66035198904369</v>
      </c>
      <c r="H71" s="6"/>
      <c r="I71" s="6"/>
      <c r="J71" s="6"/>
      <c r="K71" s="6"/>
      <c r="L71" s="6"/>
      <c r="M71" s="6"/>
    </row>
    <row r="72" spans="1:13" ht="25.5" x14ac:dyDescent="0.2">
      <c r="A72" s="5" t="s">
        <v>2035</v>
      </c>
      <c r="B72" s="5" t="s">
        <v>1972</v>
      </c>
      <c r="C72" s="6">
        <v>1028482.70662</v>
      </c>
      <c r="D72" s="6">
        <v>721662.27442999999</v>
      </c>
      <c r="E72" s="6">
        <f t="shared" si="6"/>
        <v>70.16766249786221</v>
      </c>
      <c r="F72" s="6">
        <v>707210.66217999998</v>
      </c>
      <c r="G72" s="6">
        <f t="shared" si="7"/>
        <v>102.04346639874638</v>
      </c>
      <c r="H72" s="6"/>
      <c r="I72" s="6"/>
      <c r="J72" s="6"/>
      <c r="K72" s="6"/>
      <c r="L72" s="6"/>
      <c r="M72" s="6"/>
    </row>
    <row r="73" spans="1:13" ht="25.5" x14ac:dyDescent="0.2">
      <c r="A73" s="5" t="s">
        <v>2036</v>
      </c>
      <c r="B73" s="5" t="s">
        <v>1973</v>
      </c>
      <c r="C73" s="6">
        <v>2117835.5706099998</v>
      </c>
      <c r="D73" s="6">
        <v>1048700.1813999999</v>
      </c>
      <c r="E73" s="6">
        <f t="shared" si="6"/>
        <v>49.517544985701747</v>
      </c>
      <c r="F73" s="6">
        <v>1269921.23606</v>
      </c>
      <c r="G73" s="6">
        <f t="shared" si="7"/>
        <v>82.579938945949863</v>
      </c>
      <c r="H73" s="6"/>
      <c r="I73" s="6"/>
      <c r="J73" s="6"/>
      <c r="K73" s="6"/>
      <c r="L73" s="6"/>
      <c r="M73" s="6"/>
    </row>
  </sheetData>
  <mergeCells count="4">
    <mergeCell ref="A2:A3"/>
    <mergeCell ref="B2:B3"/>
    <mergeCell ref="C2:G2"/>
    <mergeCell ref="H2:M2"/>
  </mergeCell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Родионова Анастасия Валерьевна</dc:creator>
  <cp:lastModifiedBy>Скалова Елена Александровна</cp:lastModifiedBy>
  <dcterms:created xsi:type="dcterms:W3CDTF">2020-10-15T14:59:50Z</dcterms:created>
  <dcterms:modified xsi:type="dcterms:W3CDTF">2020-11-25T13:26:34Z</dcterms:modified>
</cp:coreProperties>
</file>