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835"/>
  </bookViews>
  <sheets>
    <sheet name="Лист3" sheetId="12" r:id="rId1"/>
  </sheets>
  <calcPr calcId="152511"/>
</workbook>
</file>

<file path=xl/calcChain.xml><?xml version="1.0" encoding="utf-8"?>
<calcChain xmlns="http://schemas.openxmlformats.org/spreadsheetml/2006/main">
  <c r="D14" i="12" l="1"/>
  <c r="D15" i="12"/>
  <c r="D16" i="12"/>
  <c r="D17" i="12"/>
  <c r="D18" i="12"/>
  <c r="D19" i="12"/>
  <c r="B19" i="12" s="1"/>
  <c r="D20" i="12"/>
  <c r="D21" i="12"/>
  <c r="B21" i="12" s="1"/>
  <c r="D22" i="12"/>
  <c r="D23" i="12"/>
  <c r="B23" i="12" s="1"/>
  <c r="D24" i="12"/>
  <c r="D25" i="12"/>
  <c r="B25" i="12" s="1"/>
  <c r="D26" i="12"/>
  <c r="D27" i="12"/>
  <c r="B27" i="12" s="1"/>
  <c r="D28" i="12"/>
  <c r="D29" i="12"/>
  <c r="B29" i="12" s="1"/>
  <c r="D30" i="12"/>
  <c r="D31" i="12"/>
  <c r="B31" i="12" s="1"/>
  <c r="D32" i="12"/>
  <c r="D33" i="12"/>
  <c r="B33" i="12" s="1"/>
  <c r="D34" i="12"/>
  <c r="D35" i="12"/>
  <c r="B35" i="12" s="1"/>
  <c r="D36" i="12"/>
  <c r="D37" i="12"/>
  <c r="B37" i="12" s="1"/>
  <c r="D38" i="12"/>
  <c r="D39" i="12"/>
  <c r="B39" i="12" s="1"/>
  <c r="D40" i="12"/>
  <c r="D41" i="12"/>
  <c r="B41" i="12" s="1"/>
  <c r="D42" i="12"/>
  <c r="D43" i="12"/>
  <c r="B43" i="12" s="1"/>
  <c r="D44" i="12"/>
  <c r="D45" i="12"/>
  <c r="B45" i="12" s="1"/>
  <c r="D46" i="12"/>
  <c r="D47" i="12"/>
  <c r="B47" i="12" s="1"/>
  <c r="D48" i="12"/>
  <c r="D49" i="12"/>
  <c r="B49" i="12" s="1"/>
  <c r="D50" i="12"/>
  <c r="D51" i="12"/>
  <c r="B51" i="12" s="1"/>
  <c r="D52" i="12"/>
  <c r="D53" i="12"/>
  <c r="B53" i="12" s="1"/>
  <c r="D54" i="12"/>
  <c r="D55" i="12"/>
  <c r="B55" i="12" s="1"/>
  <c r="D56" i="12"/>
  <c r="D57" i="12"/>
  <c r="B57" i="12" s="1"/>
  <c r="D58" i="12"/>
  <c r="D59" i="12"/>
  <c r="B59" i="12" s="1"/>
  <c r="D60" i="12"/>
  <c r="D61" i="12"/>
  <c r="B61" i="12" s="1"/>
  <c r="D62" i="12"/>
  <c r="D63" i="12"/>
  <c r="B63" i="12" s="1"/>
  <c r="D64" i="12"/>
  <c r="D65" i="12"/>
  <c r="B65" i="12" s="1"/>
  <c r="D66" i="12"/>
  <c r="D67" i="12"/>
  <c r="B67" i="12" s="1"/>
  <c r="D68" i="12"/>
  <c r="D69" i="12"/>
  <c r="B69" i="12" s="1"/>
  <c r="D70" i="12"/>
  <c r="D71" i="12"/>
  <c r="B71" i="12" s="1"/>
  <c r="D72" i="12"/>
  <c r="D73" i="12"/>
  <c r="B73" i="12" s="1"/>
  <c r="D74" i="12"/>
  <c r="D75" i="12"/>
  <c r="B75" i="12" s="1"/>
  <c r="D76" i="12"/>
  <c r="D77" i="12"/>
  <c r="B77" i="12" s="1"/>
  <c r="D78" i="12"/>
  <c r="D79" i="12"/>
  <c r="B79" i="12" s="1"/>
  <c r="D80" i="12"/>
  <c r="D81" i="12"/>
  <c r="B81" i="12" s="1"/>
  <c r="D82" i="12"/>
  <c r="D83" i="12"/>
  <c r="B83" i="12" s="1"/>
  <c r="D84" i="12"/>
  <c r="D85" i="12"/>
  <c r="B85" i="12" s="1"/>
  <c r="D86" i="12"/>
  <c r="D87" i="12"/>
  <c r="B87" i="12" s="1"/>
  <c r="D88" i="12"/>
  <c r="D89" i="12"/>
  <c r="B89" i="12" s="1"/>
  <c r="D90" i="12"/>
  <c r="D91" i="12"/>
  <c r="B91" i="12" s="1"/>
  <c r="D92" i="12"/>
  <c r="D93" i="12"/>
  <c r="B93" i="12" s="1"/>
  <c r="D94" i="12"/>
  <c r="D95" i="12"/>
  <c r="B95" i="12" s="1"/>
  <c r="D96" i="12"/>
  <c r="D97" i="12"/>
  <c r="B97" i="12" s="1"/>
  <c r="D98" i="12"/>
  <c r="D99" i="12"/>
  <c r="B99" i="12" s="1"/>
  <c r="D100" i="12"/>
  <c r="D101" i="12"/>
  <c r="B101" i="12" s="1"/>
  <c r="D102" i="12"/>
  <c r="D103" i="12"/>
  <c r="B103" i="12" s="1"/>
  <c r="D104" i="12"/>
  <c r="D105" i="12"/>
  <c r="B105" i="12" s="1"/>
  <c r="D106" i="12"/>
  <c r="D107" i="12"/>
  <c r="B107" i="12" s="1"/>
  <c r="D108" i="12"/>
  <c r="D109" i="12"/>
  <c r="B109" i="12" s="1"/>
  <c r="D110" i="12"/>
  <c r="D111" i="12"/>
  <c r="B111" i="12" s="1"/>
  <c r="D112" i="12"/>
  <c r="D113" i="12"/>
  <c r="B113" i="12" s="1"/>
  <c r="D114" i="12"/>
  <c r="D115" i="12"/>
  <c r="B115" i="12" s="1"/>
  <c r="D116" i="12"/>
  <c r="D117" i="12"/>
  <c r="B117" i="12" s="1"/>
  <c r="D118" i="12"/>
  <c r="D119" i="12"/>
  <c r="B119" i="12" s="1"/>
  <c r="D120" i="12"/>
  <c r="D121" i="12"/>
  <c r="B121" i="12" s="1"/>
  <c r="D122" i="12"/>
  <c r="D123" i="12"/>
  <c r="B123" i="12" s="1"/>
  <c r="D124" i="12"/>
  <c r="D125" i="12"/>
  <c r="B125" i="12" s="1"/>
  <c r="D126" i="12"/>
  <c r="D127" i="12"/>
  <c r="B127" i="12" s="1"/>
  <c r="D128" i="12"/>
  <c r="D129" i="12"/>
  <c r="B129" i="12" s="1"/>
  <c r="D130" i="12"/>
  <c r="D131" i="12"/>
  <c r="B131" i="12" s="1"/>
  <c r="D132" i="12"/>
  <c r="D133" i="12"/>
  <c r="B133" i="12" s="1"/>
  <c r="D134" i="12"/>
  <c r="D135" i="12"/>
  <c r="B135" i="12" s="1"/>
  <c r="D136" i="12"/>
  <c r="D137" i="12"/>
  <c r="B137" i="12" s="1"/>
  <c r="D138" i="12"/>
  <c r="D139" i="12"/>
  <c r="B139" i="12" s="1"/>
  <c r="D140" i="12"/>
  <c r="D141" i="12"/>
  <c r="B141" i="12" s="1"/>
  <c r="D142" i="12"/>
  <c r="D143" i="12"/>
  <c r="B143" i="12" s="1"/>
  <c r="D144" i="12"/>
  <c r="D145" i="12"/>
  <c r="B145" i="12" s="1"/>
  <c r="D146" i="12"/>
  <c r="D147" i="12"/>
  <c r="B147" i="12" s="1"/>
  <c r="D148" i="12"/>
  <c r="D149" i="12"/>
  <c r="B149" i="12" s="1"/>
  <c r="D150" i="12"/>
  <c r="D151" i="12"/>
  <c r="B151" i="12" s="1"/>
  <c r="D10" i="12"/>
  <c r="D11" i="12"/>
  <c r="D152" i="12" s="1"/>
  <c r="D12" i="12"/>
  <c r="D13" i="12"/>
  <c r="E152" i="12"/>
  <c r="F152" i="12"/>
  <c r="G152" i="12"/>
  <c r="H152" i="12"/>
  <c r="I152" i="12"/>
  <c r="J152" i="12"/>
  <c r="K152" i="12"/>
  <c r="B18" i="12"/>
  <c r="B20" i="12"/>
  <c r="B22" i="12"/>
  <c r="B24" i="12"/>
  <c r="B26" i="12"/>
  <c r="B28" i="12"/>
  <c r="B30" i="12"/>
  <c r="B32" i="12"/>
  <c r="B34" i="12"/>
  <c r="B36" i="12"/>
  <c r="B38" i="12"/>
  <c r="B40" i="12"/>
  <c r="B42" i="12"/>
  <c r="B44" i="12"/>
  <c r="B46" i="12"/>
  <c r="B48" i="12"/>
  <c r="B50" i="12"/>
  <c r="B52" i="12"/>
  <c r="B54" i="12"/>
  <c r="B56" i="12"/>
  <c r="B58" i="12"/>
  <c r="B60" i="12"/>
  <c r="B62" i="12"/>
  <c r="B64" i="12"/>
  <c r="B66" i="12"/>
  <c r="B68" i="12"/>
  <c r="B70" i="12"/>
  <c r="B72" i="12"/>
  <c r="B74" i="12"/>
  <c r="B76" i="12"/>
  <c r="B78" i="12"/>
  <c r="B80" i="12"/>
  <c r="B82" i="12"/>
  <c r="B84" i="12"/>
  <c r="B86" i="12"/>
  <c r="B88" i="12"/>
  <c r="B90" i="12"/>
  <c r="B92" i="12"/>
  <c r="B94" i="12"/>
  <c r="B96" i="12"/>
  <c r="B98" i="12"/>
  <c r="B100" i="12"/>
  <c r="B102" i="12"/>
  <c r="B104" i="12"/>
  <c r="B106" i="12"/>
  <c r="B108" i="12"/>
  <c r="B110" i="12"/>
  <c r="B112" i="12"/>
  <c r="B114" i="12"/>
  <c r="B116" i="12"/>
  <c r="B118" i="12"/>
  <c r="B120" i="12"/>
  <c r="B122" i="12"/>
  <c r="B124" i="12"/>
  <c r="B126" i="12"/>
  <c r="B128" i="12"/>
  <c r="B130" i="12"/>
  <c r="B132" i="12"/>
  <c r="B134" i="12"/>
  <c r="B136" i="12"/>
  <c r="B138" i="12"/>
  <c r="B140" i="12"/>
  <c r="B142" i="12"/>
  <c r="B144" i="12"/>
  <c r="B146" i="12"/>
  <c r="B148" i="12"/>
  <c r="B150" i="12"/>
  <c r="B11" i="12"/>
  <c r="B12" i="12"/>
  <c r="B13" i="12"/>
  <c r="B14" i="12"/>
  <c r="B15" i="12"/>
  <c r="B16" i="12"/>
  <c r="B17" i="12"/>
  <c r="B9" i="12"/>
  <c r="B10" i="12"/>
  <c r="B152" i="12" l="1"/>
  <c r="J111" i="12" l="1"/>
  <c r="J110" i="12"/>
  <c r="BV152" i="12"/>
  <c r="GV152" i="12"/>
  <c r="GW152" i="12"/>
  <c r="GM152" i="12" l="1"/>
  <c r="GN152" i="12"/>
  <c r="GO152" i="12"/>
  <c r="GL152" i="12" l="1"/>
  <c r="DT152" i="12" l="1"/>
  <c r="DU152" i="12"/>
  <c r="J148" i="12" l="1"/>
  <c r="J149" i="12"/>
  <c r="J134" i="12"/>
  <c r="J135" i="12"/>
  <c r="J136" i="12"/>
  <c r="J137" i="12"/>
  <c r="J138" i="12"/>
  <c r="J139" i="12"/>
  <c r="J140" i="12"/>
  <c r="J141" i="12"/>
  <c r="J142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07" i="12"/>
  <c r="J108" i="12"/>
  <c r="J109" i="12"/>
  <c r="J112" i="12"/>
  <c r="J113" i="12"/>
  <c r="J114" i="12"/>
  <c r="J115" i="12"/>
  <c r="J116" i="12"/>
  <c r="J117" i="12"/>
  <c r="J118" i="12"/>
  <c r="J119" i="12"/>
  <c r="J120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81" i="12"/>
  <c r="J82" i="12"/>
  <c r="J83" i="12"/>
  <c r="J84" i="12"/>
  <c r="J85" i="12"/>
  <c r="J87" i="12"/>
  <c r="J88" i="12"/>
  <c r="HA152" i="12" l="1"/>
  <c r="GZ152" i="12"/>
  <c r="GY152" i="12"/>
  <c r="GX152" i="12"/>
  <c r="GU152" i="12"/>
  <c r="GT152" i="12"/>
  <c r="GS152" i="12"/>
  <c r="GR152" i="12"/>
  <c r="GQ152" i="12"/>
  <c r="GP152" i="12"/>
  <c r="GI152" i="12"/>
  <c r="GH152" i="12"/>
  <c r="GG152" i="12"/>
  <c r="GF152" i="12"/>
  <c r="GE152" i="12"/>
  <c r="GD152" i="12"/>
  <c r="GC152" i="12"/>
  <c r="GB152" i="12"/>
  <c r="GA152" i="12"/>
  <c r="FZ152" i="12"/>
  <c r="FY152" i="12"/>
  <c r="FX152" i="12"/>
  <c r="FW152" i="12"/>
  <c r="FV152" i="12"/>
  <c r="FU152" i="12"/>
  <c r="FT152" i="12"/>
  <c r="FS152" i="12"/>
  <c r="FR152" i="12"/>
  <c r="FQ152" i="12"/>
  <c r="FP152" i="12"/>
  <c r="FO152" i="12"/>
  <c r="FN152" i="12"/>
  <c r="FM152" i="12"/>
  <c r="FL152" i="12"/>
  <c r="FK152" i="12"/>
  <c r="FJ152" i="12"/>
  <c r="FI152" i="12"/>
  <c r="FH152" i="12"/>
  <c r="FG152" i="12"/>
  <c r="FF152" i="12"/>
  <c r="FC152" i="12"/>
  <c r="FB152" i="12"/>
  <c r="FA152" i="12"/>
  <c r="EZ152" i="12"/>
  <c r="EY152" i="12"/>
  <c r="EX152" i="12"/>
  <c r="EW152" i="12"/>
  <c r="EV152" i="12"/>
  <c r="EU152" i="12"/>
  <c r="ET152" i="12"/>
  <c r="ES152" i="12"/>
  <c r="ER152" i="12"/>
  <c r="EQ152" i="12"/>
  <c r="EP152" i="12"/>
  <c r="EO152" i="12"/>
  <c r="EN152" i="12"/>
  <c r="EM152" i="12"/>
  <c r="EL152" i="12"/>
  <c r="EK152" i="12"/>
  <c r="EJ152" i="12"/>
  <c r="EI152" i="12"/>
  <c r="EH152" i="12"/>
  <c r="EG152" i="12"/>
  <c r="EF152" i="12"/>
  <c r="EE152" i="12"/>
  <c r="ED152" i="12"/>
  <c r="EC152" i="12"/>
  <c r="EB152" i="12"/>
  <c r="EA152" i="12"/>
  <c r="DZ152" i="12"/>
  <c r="DY152" i="12"/>
  <c r="DX152" i="12"/>
  <c r="DW152" i="12"/>
  <c r="DV152" i="12"/>
  <c r="DS152" i="12"/>
  <c r="DR152" i="12"/>
  <c r="DQ152" i="12"/>
  <c r="DP152" i="12"/>
  <c r="DO152" i="12"/>
  <c r="DN152" i="12"/>
  <c r="DM152" i="12"/>
  <c r="DL152" i="12"/>
  <c r="DK152" i="12"/>
  <c r="DJ152" i="12"/>
  <c r="DI152" i="12"/>
  <c r="DH152" i="12"/>
  <c r="DG152" i="12"/>
  <c r="DF152" i="12"/>
  <c r="DE152" i="12"/>
  <c r="DD152" i="12"/>
  <c r="DC152" i="12"/>
  <c r="DB152" i="12"/>
  <c r="DA152" i="12"/>
  <c r="CZ152" i="12"/>
  <c r="CY152" i="12"/>
  <c r="CX152" i="12"/>
  <c r="CW152" i="12"/>
  <c r="CV152" i="12"/>
  <c r="CU152" i="12"/>
  <c r="CT152" i="12"/>
  <c r="CS152" i="12"/>
  <c r="CR152" i="12"/>
  <c r="CQ152" i="12"/>
  <c r="CP152" i="12"/>
  <c r="CO152" i="12"/>
  <c r="CN152" i="12"/>
  <c r="CM152" i="12"/>
  <c r="CL152" i="12"/>
  <c r="CK152" i="12"/>
  <c r="CJ152" i="12"/>
  <c r="CI152" i="12"/>
  <c r="CH152" i="12"/>
  <c r="CG152" i="12"/>
  <c r="CF152" i="12"/>
  <c r="CE152" i="12"/>
  <c r="CD152" i="12"/>
  <c r="CC152" i="12"/>
  <c r="CB152" i="12"/>
  <c r="CA152" i="12"/>
  <c r="BZ152" i="12"/>
  <c r="BY152" i="12"/>
  <c r="BX152" i="12"/>
  <c r="BW152" i="12"/>
  <c r="BU152" i="12"/>
  <c r="BT152" i="12"/>
  <c r="BS152" i="12"/>
  <c r="BR152" i="12"/>
  <c r="BQ152" i="12"/>
  <c r="BP152" i="12"/>
  <c r="BO152" i="12"/>
  <c r="BN152" i="12"/>
  <c r="BM152" i="12"/>
  <c r="BL152" i="12"/>
  <c r="BK152" i="12"/>
  <c r="BJ152" i="12"/>
  <c r="BI152" i="12"/>
  <c r="BH152" i="12"/>
  <c r="BG152" i="12"/>
  <c r="BF152" i="12"/>
  <c r="BE152" i="12"/>
  <c r="BD152" i="12"/>
  <c r="BC152" i="12"/>
  <c r="BB152" i="12"/>
  <c r="BA152" i="12"/>
  <c r="AZ152" i="12"/>
  <c r="AY152" i="12"/>
  <c r="AX152" i="12"/>
  <c r="AW152" i="12"/>
  <c r="AV152" i="12"/>
  <c r="AU152" i="12"/>
  <c r="AT152" i="12"/>
  <c r="AS152" i="12"/>
  <c r="AR152" i="12"/>
  <c r="AQ152" i="12"/>
  <c r="AP152" i="12"/>
  <c r="AO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GK151" i="12"/>
  <c r="GJ151" i="12"/>
  <c r="FE151" i="12"/>
  <c r="FD151" i="12"/>
  <c r="K151" i="12"/>
  <c r="J151" i="12"/>
  <c r="E151" i="12"/>
  <c r="C151" i="12"/>
  <c r="GK150" i="12"/>
  <c r="GJ150" i="12"/>
  <c r="FE150" i="12"/>
  <c r="FD150" i="12"/>
  <c r="K150" i="12"/>
  <c r="J150" i="12"/>
  <c r="E150" i="12"/>
  <c r="C150" i="12"/>
  <c r="GK149" i="12"/>
  <c r="GJ149" i="12"/>
  <c r="FE149" i="12"/>
  <c r="FD149" i="12"/>
  <c r="K149" i="12"/>
  <c r="C149" i="12" s="1"/>
  <c r="E149" i="12"/>
  <c r="GK148" i="12"/>
  <c r="GJ148" i="12"/>
  <c r="FE148" i="12"/>
  <c r="FD148" i="12"/>
  <c r="K148" i="12"/>
  <c r="E148" i="12"/>
  <c r="GK147" i="12"/>
  <c r="GJ147" i="12"/>
  <c r="FE147" i="12"/>
  <c r="FD147" i="12"/>
  <c r="K147" i="12"/>
  <c r="J147" i="12"/>
  <c r="E147" i="12"/>
  <c r="C147" i="12"/>
  <c r="GK146" i="12"/>
  <c r="GJ146" i="12"/>
  <c r="FE146" i="12"/>
  <c r="FD146" i="12"/>
  <c r="K146" i="12"/>
  <c r="J146" i="12"/>
  <c r="E146" i="12"/>
  <c r="C146" i="12"/>
  <c r="GK145" i="12"/>
  <c r="GJ145" i="12"/>
  <c r="FE145" i="12"/>
  <c r="FD145" i="12"/>
  <c r="K145" i="12"/>
  <c r="J145" i="12"/>
  <c r="E145" i="12"/>
  <c r="C145" i="12"/>
  <c r="GK144" i="12"/>
  <c r="GJ144" i="12"/>
  <c r="FE144" i="12"/>
  <c r="FD144" i="12"/>
  <c r="K144" i="12"/>
  <c r="J144" i="12"/>
  <c r="E144" i="12"/>
  <c r="C144" i="12"/>
  <c r="GK143" i="12"/>
  <c r="GJ143" i="12"/>
  <c r="FE143" i="12"/>
  <c r="FD143" i="12"/>
  <c r="K143" i="12"/>
  <c r="J143" i="12"/>
  <c r="E143" i="12"/>
  <c r="C143" i="12"/>
  <c r="GK142" i="12"/>
  <c r="GJ142" i="12"/>
  <c r="FE142" i="12"/>
  <c r="FD142" i="12"/>
  <c r="K142" i="12"/>
  <c r="E142" i="12"/>
  <c r="GK141" i="12"/>
  <c r="GJ141" i="12"/>
  <c r="FE141" i="12"/>
  <c r="FD141" i="12"/>
  <c r="K141" i="12"/>
  <c r="E141" i="12"/>
  <c r="GK140" i="12"/>
  <c r="GJ140" i="12"/>
  <c r="FE140" i="12"/>
  <c r="FD140" i="12"/>
  <c r="K140" i="12"/>
  <c r="E140" i="12"/>
  <c r="GK139" i="12"/>
  <c r="GJ139" i="12"/>
  <c r="FE139" i="12"/>
  <c r="FD139" i="12"/>
  <c r="K139" i="12"/>
  <c r="E139" i="12"/>
  <c r="GK138" i="12"/>
  <c r="GJ138" i="12"/>
  <c r="FE138" i="12"/>
  <c r="FD138" i="12"/>
  <c r="K138" i="12"/>
  <c r="E138" i="12"/>
  <c r="GK137" i="12"/>
  <c r="GJ137" i="12"/>
  <c r="FE137" i="12"/>
  <c r="FD137" i="12"/>
  <c r="K137" i="12"/>
  <c r="E137" i="12"/>
  <c r="GK136" i="12"/>
  <c r="GJ136" i="12"/>
  <c r="FE136" i="12"/>
  <c r="FD136" i="12"/>
  <c r="K136" i="12"/>
  <c r="E136" i="12"/>
  <c r="GK135" i="12"/>
  <c r="GJ135" i="12"/>
  <c r="FE135" i="12"/>
  <c r="FD135" i="12"/>
  <c r="K135" i="12"/>
  <c r="E135" i="12"/>
  <c r="GK134" i="12"/>
  <c r="GJ134" i="12"/>
  <c r="FE134" i="12"/>
  <c r="FD134" i="12"/>
  <c r="K134" i="12"/>
  <c r="E134" i="12"/>
  <c r="GK133" i="12"/>
  <c r="GJ133" i="12"/>
  <c r="FE133" i="12"/>
  <c r="FD133" i="12"/>
  <c r="K133" i="12"/>
  <c r="E133" i="12"/>
  <c r="GK132" i="12"/>
  <c r="GJ132" i="12"/>
  <c r="FE132" i="12"/>
  <c r="FD132" i="12"/>
  <c r="K132" i="12"/>
  <c r="E132" i="12"/>
  <c r="GK131" i="12"/>
  <c r="GJ131" i="12"/>
  <c r="FE131" i="12"/>
  <c r="FD131" i="12"/>
  <c r="K131" i="12"/>
  <c r="E131" i="12"/>
  <c r="GK130" i="12"/>
  <c r="GJ130" i="12"/>
  <c r="FE130" i="12"/>
  <c r="FD130" i="12"/>
  <c r="K130" i="12"/>
  <c r="E130" i="12"/>
  <c r="GK129" i="12"/>
  <c r="GJ129" i="12"/>
  <c r="FE129" i="12"/>
  <c r="FD129" i="12"/>
  <c r="K129" i="12"/>
  <c r="E129" i="12"/>
  <c r="GK128" i="12"/>
  <c r="GJ128" i="12"/>
  <c r="FE128" i="12"/>
  <c r="FD128" i="12"/>
  <c r="K128" i="12"/>
  <c r="E128" i="12"/>
  <c r="GK127" i="12"/>
  <c r="GJ127" i="12"/>
  <c r="FE127" i="12"/>
  <c r="FD127" i="12"/>
  <c r="K127" i="12"/>
  <c r="E127" i="12"/>
  <c r="GK126" i="12"/>
  <c r="GJ126" i="12"/>
  <c r="FE126" i="12"/>
  <c r="FD126" i="12"/>
  <c r="K126" i="12"/>
  <c r="E126" i="12"/>
  <c r="GK125" i="12"/>
  <c r="GJ125" i="12"/>
  <c r="FE125" i="12"/>
  <c r="FD125" i="12"/>
  <c r="K125" i="12"/>
  <c r="E125" i="12"/>
  <c r="GK124" i="12"/>
  <c r="GJ124" i="12"/>
  <c r="FE124" i="12"/>
  <c r="FD124" i="12"/>
  <c r="K124" i="12"/>
  <c r="E124" i="12"/>
  <c r="GK123" i="12"/>
  <c r="GJ123" i="12"/>
  <c r="FE123" i="12"/>
  <c r="FD123" i="12"/>
  <c r="K123" i="12"/>
  <c r="E123" i="12"/>
  <c r="GK122" i="12"/>
  <c r="GJ122" i="12"/>
  <c r="FE122" i="12"/>
  <c r="FD122" i="12"/>
  <c r="K122" i="12"/>
  <c r="E122" i="12"/>
  <c r="GK121" i="12"/>
  <c r="GJ121" i="12"/>
  <c r="FE121" i="12"/>
  <c r="FD121" i="12"/>
  <c r="K121" i="12"/>
  <c r="E121" i="12"/>
  <c r="GK120" i="12"/>
  <c r="GJ120" i="12"/>
  <c r="FE120" i="12"/>
  <c r="FD120" i="12"/>
  <c r="K120" i="12"/>
  <c r="E120" i="12"/>
  <c r="GK119" i="12"/>
  <c r="GJ119" i="12"/>
  <c r="FE119" i="12"/>
  <c r="FD119" i="12"/>
  <c r="K119" i="12"/>
  <c r="E119" i="12"/>
  <c r="GK118" i="12"/>
  <c r="GJ118" i="12"/>
  <c r="FE118" i="12"/>
  <c r="FD118" i="12"/>
  <c r="K118" i="12"/>
  <c r="E118" i="12"/>
  <c r="GK117" i="12"/>
  <c r="GJ117" i="12"/>
  <c r="FE117" i="12"/>
  <c r="FD117" i="12"/>
  <c r="K117" i="12"/>
  <c r="E117" i="12"/>
  <c r="GK116" i="12"/>
  <c r="GJ116" i="12"/>
  <c r="FE116" i="12"/>
  <c r="FD116" i="12"/>
  <c r="K116" i="12"/>
  <c r="E116" i="12"/>
  <c r="GK115" i="12"/>
  <c r="GJ115" i="12"/>
  <c r="FE115" i="12"/>
  <c r="FD115" i="12"/>
  <c r="K115" i="12"/>
  <c r="E115" i="12"/>
  <c r="GK114" i="12"/>
  <c r="GJ114" i="12"/>
  <c r="FE114" i="12"/>
  <c r="FD114" i="12"/>
  <c r="K114" i="12"/>
  <c r="E114" i="12"/>
  <c r="GK113" i="12"/>
  <c r="GJ113" i="12"/>
  <c r="FE113" i="12"/>
  <c r="FD113" i="12"/>
  <c r="K113" i="12"/>
  <c r="E113" i="12"/>
  <c r="GK112" i="12"/>
  <c r="GJ112" i="12"/>
  <c r="FE112" i="12"/>
  <c r="FD112" i="12"/>
  <c r="K112" i="12"/>
  <c r="E112" i="12"/>
  <c r="GK111" i="12"/>
  <c r="GJ111" i="12"/>
  <c r="FE111" i="12"/>
  <c r="FD111" i="12"/>
  <c r="K111" i="12"/>
  <c r="E111" i="12"/>
  <c r="GK110" i="12"/>
  <c r="GJ110" i="12"/>
  <c r="FE110" i="12"/>
  <c r="FD110" i="12"/>
  <c r="K110" i="12"/>
  <c r="E110" i="12"/>
  <c r="GK109" i="12"/>
  <c r="GJ109" i="12"/>
  <c r="FE109" i="12"/>
  <c r="FD109" i="12"/>
  <c r="K109" i="12"/>
  <c r="E109" i="12"/>
  <c r="GK108" i="12"/>
  <c r="GJ108" i="12"/>
  <c r="FE108" i="12"/>
  <c r="FD108" i="12"/>
  <c r="K108" i="12"/>
  <c r="E108" i="12"/>
  <c r="GK107" i="12"/>
  <c r="GJ107" i="12"/>
  <c r="FE107" i="12"/>
  <c r="FD107" i="12"/>
  <c r="K107" i="12"/>
  <c r="E107" i="12"/>
  <c r="GK106" i="12"/>
  <c r="GJ106" i="12"/>
  <c r="FE106" i="12"/>
  <c r="FD106" i="12"/>
  <c r="K106" i="12"/>
  <c r="E106" i="12"/>
  <c r="GK105" i="12"/>
  <c r="GJ105" i="12"/>
  <c r="FE105" i="12"/>
  <c r="FD105" i="12"/>
  <c r="K105" i="12"/>
  <c r="E105" i="12"/>
  <c r="GK104" i="12"/>
  <c r="GJ104" i="12"/>
  <c r="FE104" i="12"/>
  <c r="FD104" i="12"/>
  <c r="K104" i="12"/>
  <c r="E104" i="12"/>
  <c r="GK103" i="12"/>
  <c r="GJ103" i="12"/>
  <c r="FE103" i="12"/>
  <c r="FD103" i="12"/>
  <c r="K103" i="12"/>
  <c r="E103" i="12"/>
  <c r="GK102" i="12"/>
  <c r="GJ102" i="12"/>
  <c r="FE102" i="12"/>
  <c r="FD102" i="12"/>
  <c r="K102" i="12"/>
  <c r="E102" i="12"/>
  <c r="GK101" i="12"/>
  <c r="GJ101" i="12"/>
  <c r="FE101" i="12"/>
  <c r="FD101" i="12"/>
  <c r="K101" i="12"/>
  <c r="E101" i="12"/>
  <c r="GK100" i="12"/>
  <c r="GJ100" i="12"/>
  <c r="FE100" i="12"/>
  <c r="FD100" i="12"/>
  <c r="K100" i="12"/>
  <c r="E100" i="12"/>
  <c r="GK99" i="12"/>
  <c r="GJ99" i="12"/>
  <c r="FE99" i="12"/>
  <c r="FD99" i="12"/>
  <c r="K99" i="12"/>
  <c r="E99" i="12"/>
  <c r="GK98" i="12"/>
  <c r="GJ98" i="12"/>
  <c r="FE98" i="12"/>
  <c r="FD98" i="12"/>
  <c r="K98" i="12"/>
  <c r="E98" i="12"/>
  <c r="GK97" i="12"/>
  <c r="GJ97" i="12"/>
  <c r="FE97" i="12"/>
  <c r="FD97" i="12"/>
  <c r="K97" i="12"/>
  <c r="E97" i="12"/>
  <c r="GK96" i="12"/>
  <c r="GJ96" i="12"/>
  <c r="FE96" i="12"/>
  <c r="FD96" i="12"/>
  <c r="K96" i="12"/>
  <c r="E96" i="12"/>
  <c r="GK95" i="12"/>
  <c r="GJ95" i="12"/>
  <c r="FE95" i="12"/>
  <c r="FD95" i="12"/>
  <c r="K95" i="12"/>
  <c r="E95" i="12"/>
  <c r="GK94" i="12"/>
  <c r="GJ94" i="12"/>
  <c r="FE94" i="12"/>
  <c r="FD94" i="12"/>
  <c r="K94" i="12"/>
  <c r="E94" i="12"/>
  <c r="GK93" i="12"/>
  <c r="GJ93" i="12"/>
  <c r="FE93" i="12"/>
  <c r="FD93" i="12"/>
  <c r="K93" i="12"/>
  <c r="E93" i="12"/>
  <c r="GK92" i="12"/>
  <c r="GJ92" i="12"/>
  <c r="FE92" i="12"/>
  <c r="FD92" i="12"/>
  <c r="K92" i="12"/>
  <c r="E92" i="12"/>
  <c r="GK91" i="12"/>
  <c r="GJ91" i="12"/>
  <c r="FE91" i="12"/>
  <c r="FD91" i="12"/>
  <c r="K91" i="12"/>
  <c r="E91" i="12"/>
  <c r="GK90" i="12"/>
  <c r="GJ90" i="12"/>
  <c r="FE90" i="12"/>
  <c r="FD90" i="12"/>
  <c r="K90" i="12"/>
  <c r="E90" i="12"/>
  <c r="GK89" i="12"/>
  <c r="GJ89" i="12"/>
  <c r="FE89" i="12"/>
  <c r="FD89" i="12"/>
  <c r="K89" i="12"/>
  <c r="E89" i="12"/>
  <c r="GK88" i="12"/>
  <c r="GJ88" i="12"/>
  <c r="FE88" i="12"/>
  <c r="FD88" i="12"/>
  <c r="K88" i="12"/>
  <c r="E88" i="12"/>
  <c r="GK87" i="12"/>
  <c r="GJ87" i="12"/>
  <c r="FE87" i="12"/>
  <c r="FD87" i="12"/>
  <c r="K87" i="12"/>
  <c r="E87" i="12"/>
  <c r="GK86" i="12"/>
  <c r="GJ86" i="12"/>
  <c r="FE86" i="12"/>
  <c r="FD86" i="12"/>
  <c r="K86" i="12"/>
  <c r="J86" i="12"/>
  <c r="E86" i="12"/>
  <c r="C86" i="12"/>
  <c r="GK85" i="12"/>
  <c r="GJ85" i="12"/>
  <c r="FE85" i="12"/>
  <c r="FD85" i="12"/>
  <c r="K85" i="12"/>
  <c r="E85" i="12"/>
  <c r="GK84" i="12"/>
  <c r="GJ84" i="12"/>
  <c r="FE84" i="12"/>
  <c r="FD84" i="12"/>
  <c r="K84" i="12"/>
  <c r="E84" i="12"/>
  <c r="GK83" i="12"/>
  <c r="GJ83" i="12"/>
  <c r="FE83" i="12"/>
  <c r="FD83" i="12"/>
  <c r="K83" i="12"/>
  <c r="E83" i="12"/>
  <c r="GK82" i="12"/>
  <c r="GJ82" i="12"/>
  <c r="FE82" i="12"/>
  <c r="FD82" i="12"/>
  <c r="K82" i="12"/>
  <c r="E82" i="12"/>
  <c r="GK81" i="12"/>
  <c r="GJ81" i="12"/>
  <c r="FE81" i="12"/>
  <c r="FD81" i="12"/>
  <c r="K81" i="12"/>
  <c r="E81" i="12"/>
  <c r="GK80" i="12"/>
  <c r="GJ80" i="12"/>
  <c r="FE80" i="12"/>
  <c r="FD80" i="12"/>
  <c r="K80" i="12"/>
  <c r="J80" i="12"/>
  <c r="E80" i="12"/>
  <c r="C80" i="12"/>
  <c r="GK79" i="12"/>
  <c r="GJ79" i="12"/>
  <c r="FE79" i="12"/>
  <c r="FD79" i="12"/>
  <c r="K79" i="12"/>
  <c r="J79" i="12"/>
  <c r="E79" i="12"/>
  <c r="C79" i="12"/>
  <c r="GK78" i="12"/>
  <c r="GJ78" i="12"/>
  <c r="FE78" i="12"/>
  <c r="FD78" i="12"/>
  <c r="K78" i="12"/>
  <c r="J78" i="12"/>
  <c r="E78" i="12"/>
  <c r="C78" i="12"/>
  <c r="GK77" i="12"/>
  <c r="GJ77" i="12"/>
  <c r="FE77" i="12"/>
  <c r="FD77" i="12"/>
  <c r="K77" i="12"/>
  <c r="J77" i="12"/>
  <c r="E77" i="12"/>
  <c r="GK76" i="12"/>
  <c r="GJ76" i="12"/>
  <c r="FE76" i="12"/>
  <c r="FD76" i="12"/>
  <c r="K76" i="12"/>
  <c r="J76" i="12"/>
  <c r="E76" i="12"/>
  <c r="C76" i="12"/>
  <c r="GK75" i="12"/>
  <c r="GJ75" i="12"/>
  <c r="FE75" i="12"/>
  <c r="FD75" i="12"/>
  <c r="K75" i="12"/>
  <c r="J75" i="12"/>
  <c r="E75" i="12"/>
  <c r="C75" i="12"/>
  <c r="GK74" i="12"/>
  <c r="GJ74" i="12"/>
  <c r="FE74" i="12"/>
  <c r="FD74" i="12"/>
  <c r="K74" i="12"/>
  <c r="J74" i="12"/>
  <c r="E74" i="12"/>
  <c r="GK73" i="12"/>
  <c r="GJ73" i="12"/>
  <c r="FE73" i="12"/>
  <c r="FD73" i="12"/>
  <c r="K73" i="12"/>
  <c r="J73" i="12"/>
  <c r="E73" i="12"/>
  <c r="C73" i="12"/>
  <c r="GK72" i="12"/>
  <c r="GJ72" i="12"/>
  <c r="FE72" i="12"/>
  <c r="FD72" i="12"/>
  <c r="K72" i="12"/>
  <c r="J72" i="12"/>
  <c r="E72" i="12"/>
  <c r="GK71" i="12"/>
  <c r="GJ71" i="12"/>
  <c r="FE71" i="12"/>
  <c r="FD71" i="12"/>
  <c r="K71" i="12"/>
  <c r="J71" i="12"/>
  <c r="E71" i="12"/>
  <c r="C71" i="12"/>
  <c r="GK70" i="12"/>
  <c r="GJ70" i="12"/>
  <c r="FE70" i="12"/>
  <c r="FD70" i="12"/>
  <c r="K70" i="12"/>
  <c r="J70" i="12"/>
  <c r="E70" i="12"/>
  <c r="C70" i="12"/>
  <c r="GK69" i="12"/>
  <c r="GJ69" i="12"/>
  <c r="FE69" i="12"/>
  <c r="FD69" i="12"/>
  <c r="K69" i="12"/>
  <c r="J69" i="12"/>
  <c r="E69" i="12"/>
  <c r="C69" i="12"/>
  <c r="GK68" i="12"/>
  <c r="GJ68" i="12"/>
  <c r="FE68" i="12"/>
  <c r="FD68" i="12"/>
  <c r="K68" i="12"/>
  <c r="J68" i="12"/>
  <c r="E68" i="12"/>
  <c r="C68" i="12"/>
  <c r="GK67" i="12"/>
  <c r="GJ67" i="12"/>
  <c r="FE67" i="12"/>
  <c r="FD67" i="12"/>
  <c r="K67" i="12"/>
  <c r="J67" i="12"/>
  <c r="E67" i="12"/>
  <c r="C67" i="12"/>
  <c r="GK66" i="12"/>
  <c r="GJ66" i="12"/>
  <c r="FE66" i="12"/>
  <c r="FD66" i="12"/>
  <c r="K66" i="12"/>
  <c r="J66" i="12"/>
  <c r="E66" i="12"/>
  <c r="C66" i="12"/>
  <c r="GK65" i="12"/>
  <c r="GJ65" i="12"/>
  <c r="FE65" i="12"/>
  <c r="FD65" i="12"/>
  <c r="K65" i="12"/>
  <c r="J65" i="12"/>
  <c r="E65" i="12"/>
  <c r="C65" i="12"/>
  <c r="GK64" i="12"/>
  <c r="GJ64" i="12"/>
  <c r="FE64" i="12"/>
  <c r="FD64" i="12"/>
  <c r="K64" i="12"/>
  <c r="J64" i="12"/>
  <c r="E64" i="12"/>
  <c r="C64" i="12"/>
  <c r="GK63" i="12"/>
  <c r="GJ63" i="12"/>
  <c r="FE63" i="12"/>
  <c r="FD63" i="12"/>
  <c r="K63" i="12"/>
  <c r="J63" i="12"/>
  <c r="E63" i="12"/>
  <c r="C63" i="12"/>
  <c r="GK62" i="12"/>
  <c r="GJ62" i="12"/>
  <c r="FE62" i="12"/>
  <c r="FD62" i="12"/>
  <c r="K62" i="12"/>
  <c r="J62" i="12"/>
  <c r="E62" i="12"/>
  <c r="C62" i="12"/>
  <c r="GK61" i="12"/>
  <c r="GJ61" i="12"/>
  <c r="FE61" i="12"/>
  <c r="FD61" i="12"/>
  <c r="K61" i="12"/>
  <c r="J61" i="12"/>
  <c r="E61" i="12"/>
  <c r="C61" i="12"/>
  <c r="GK60" i="12"/>
  <c r="GJ60" i="12"/>
  <c r="FE60" i="12"/>
  <c r="FD60" i="12"/>
  <c r="K60" i="12"/>
  <c r="J60" i="12"/>
  <c r="E60" i="12"/>
  <c r="C60" i="12"/>
  <c r="GK59" i="12"/>
  <c r="GJ59" i="12"/>
  <c r="FE59" i="12"/>
  <c r="FD59" i="12"/>
  <c r="K59" i="12"/>
  <c r="J59" i="12"/>
  <c r="E59" i="12"/>
  <c r="C59" i="12"/>
  <c r="GK58" i="12"/>
  <c r="GJ58" i="12"/>
  <c r="FE58" i="12"/>
  <c r="FD58" i="12"/>
  <c r="K58" i="12"/>
  <c r="J58" i="12"/>
  <c r="E58" i="12"/>
  <c r="C58" i="12"/>
  <c r="GK57" i="12"/>
  <c r="GJ57" i="12"/>
  <c r="FE57" i="12"/>
  <c r="FD57" i="12"/>
  <c r="K57" i="12"/>
  <c r="C57" i="12" s="1"/>
  <c r="J57" i="12"/>
  <c r="E57" i="12"/>
  <c r="GK56" i="12"/>
  <c r="GJ56" i="12"/>
  <c r="FE56" i="12"/>
  <c r="FD56" i="12"/>
  <c r="K56" i="12"/>
  <c r="C56" i="12" s="1"/>
  <c r="J56" i="12"/>
  <c r="E56" i="12"/>
  <c r="GK55" i="12"/>
  <c r="GJ55" i="12"/>
  <c r="FE55" i="12"/>
  <c r="FD55" i="12"/>
  <c r="K55" i="12"/>
  <c r="C55" i="12" s="1"/>
  <c r="J55" i="12"/>
  <c r="E55" i="12"/>
  <c r="GK54" i="12"/>
  <c r="GJ54" i="12"/>
  <c r="FE54" i="12"/>
  <c r="FD54" i="12"/>
  <c r="K54" i="12"/>
  <c r="J54" i="12"/>
  <c r="E54" i="12"/>
  <c r="C54" i="12"/>
  <c r="GK53" i="12"/>
  <c r="GJ53" i="12"/>
  <c r="FE53" i="12"/>
  <c r="FD53" i="12"/>
  <c r="K53" i="12"/>
  <c r="J53" i="12"/>
  <c r="E53" i="12"/>
  <c r="C53" i="12"/>
  <c r="GK52" i="12"/>
  <c r="GJ52" i="12"/>
  <c r="FE52" i="12"/>
  <c r="FD52" i="12"/>
  <c r="K52" i="12"/>
  <c r="J52" i="12"/>
  <c r="E52" i="12"/>
  <c r="C52" i="12"/>
  <c r="GK51" i="12"/>
  <c r="GJ51" i="12"/>
  <c r="FE51" i="12"/>
  <c r="FD51" i="12"/>
  <c r="K51" i="12"/>
  <c r="J51" i="12"/>
  <c r="E51" i="12"/>
  <c r="C51" i="12"/>
  <c r="GK50" i="12"/>
  <c r="GJ50" i="12"/>
  <c r="FE50" i="12"/>
  <c r="FD50" i="12"/>
  <c r="K50" i="12"/>
  <c r="J50" i="12"/>
  <c r="E50" i="12"/>
  <c r="C50" i="12"/>
  <c r="GK49" i="12"/>
  <c r="GJ49" i="12"/>
  <c r="FE49" i="12"/>
  <c r="FD49" i="12"/>
  <c r="K49" i="12"/>
  <c r="J49" i="12"/>
  <c r="E49" i="12"/>
  <c r="C49" i="12"/>
  <c r="GK48" i="12"/>
  <c r="GJ48" i="12"/>
  <c r="FE48" i="12"/>
  <c r="FD48" i="12"/>
  <c r="K48" i="12"/>
  <c r="J48" i="12"/>
  <c r="E48" i="12"/>
  <c r="C48" i="12"/>
  <c r="GK47" i="12"/>
  <c r="GJ47" i="12"/>
  <c r="FE47" i="12"/>
  <c r="FD47" i="12"/>
  <c r="K47" i="12"/>
  <c r="J47" i="12"/>
  <c r="E47" i="12"/>
  <c r="C47" i="12"/>
  <c r="GK46" i="12"/>
  <c r="GJ46" i="12"/>
  <c r="FE46" i="12"/>
  <c r="FD46" i="12"/>
  <c r="K46" i="12"/>
  <c r="J46" i="12"/>
  <c r="E46" i="12"/>
  <c r="C46" i="12"/>
  <c r="GK45" i="12"/>
  <c r="GJ45" i="12"/>
  <c r="FE45" i="12"/>
  <c r="FD45" i="12"/>
  <c r="K45" i="12"/>
  <c r="J45" i="12"/>
  <c r="E45" i="12"/>
  <c r="C45" i="12"/>
  <c r="GK44" i="12"/>
  <c r="GJ44" i="12"/>
  <c r="FE44" i="12"/>
  <c r="FD44" i="12"/>
  <c r="K44" i="12"/>
  <c r="J44" i="12"/>
  <c r="E44" i="12"/>
  <c r="GK43" i="12"/>
  <c r="GJ43" i="12"/>
  <c r="FE43" i="12"/>
  <c r="FD43" i="12"/>
  <c r="K43" i="12"/>
  <c r="J43" i="12"/>
  <c r="E43" i="12"/>
  <c r="GK42" i="12"/>
  <c r="GJ42" i="12"/>
  <c r="FE42" i="12"/>
  <c r="FD42" i="12"/>
  <c r="K42" i="12"/>
  <c r="J42" i="12"/>
  <c r="E42" i="12"/>
  <c r="C42" i="12"/>
  <c r="GK41" i="12"/>
  <c r="GJ41" i="12"/>
  <c r="FE41" i="12"/>
  <c r="FD41" i="12"/>
  <c r="K41" i="12"/>
  <c r="J41" i="12"/>
  <c r="E41" i="12"/>
  <c r="C41" i="12"/>
  <c r="GK40" i="12"/>
  <c r="GJ40" i="12"/>
  <c r="FE40" i="12"/>
  <c r="C40" i="12" s="1"/>
  <c r="FD40" i="12"/>
  <c r="K40" i="12"/>
  <c r="J40" i="12"/>
  <c r="E40" i="12"/>
  <c r="GK39" i="12"/>
  <c r="GJ39" i="12"/>
  <c r="FE39" i="12"/>
  <c r="FD39" i="12"/>
  <c r="K39" i="12"/>
  <c r="J39" i="12"/>
  <c r="E39" i="12"/>
  <c r="GK38" i="12"/>
  <c r="GJ38" i="12"/>
  <c r="FE38" i="12"/>
  <c r="FD38" i="12"/>
  <c r="K38" i="12"/>
  <c r="J38" i="12"/>
  <c r="E38" i="12"/>
  <c r="C38" i="12"/>
  <c r="GK37" i="12"/>
  <c r="GJ37" i="12"/>
  <c r="FE37" i="12"/>
  <c r="FD37" i="12"/>
  <c r="K37" i="12"/>
  <c r="J37" i="12"/>
  <c r="E37" i="12"/>
  <c r="C37" i="12"/>
  <c r="GK36" i="12"/>
  <c r="GJ36" i="12"/>
  <c r="FE36" i="12"/>
  <c r="FD36" i="12"/>
  <c r="K36" i="12"/>
  <c r="J36" i="12"/>
  <c r="E36" i="12"/>
  <c r="GK35" i="12"/>
  <c r="GJ35" i="12"/>
  <c r="FE35" i="12"/>
  <c r="FD35" i="12"/>
  <c r="K35" i="12"/>
  <c r="J35" i="12"/>
  <c r="E35" i="12"/>
  <c r="GK34" i="12"/>
  <c r="GJ34" i="12"/>
  <c r="FE34" i="12"/>
  <c r="FD34" i="12"/>
  <c r="K34" i="12"/>
  <c r="J34" i="12"/>
  <c r="E34" i="12"/>
  <c r="C34" i="12"/>
  <c r="GK33" i="12"/>
  <c r="GJ33" i="12"/>
  <c r="FE33" i="12"/>
  <c r="FD33" i="12"/>
  <c r="K33" i="12"/>
  <c r="J33" i="12"/>
  <c r="E33" i="12"/>
  <c r="C33" i="12"/>
  <c r="GK32" i="12"/>
  <c r="GJ32" i="12"/>
  <c r="FE32" i="12"/>
  <c r="FD32" i="12"/>
  <c r="K32" i="12"/>
  <c r="J32" i="12"/>
  <c r="E32" i="12"/>
  <c r="C32" i="12"/>
  <c r="GK31" i="12"/>
  <c r="GJ31" i="12"/>
  <c r="FE31" i="12"/>
  <c r="FD31" i="12"/>
  <c r="K31" i="12"/>
  <c r="J31" i="12"/>
  <c r="E31" i="12"/>
  <c r="C31" i="12"/>
  <c r="GK30" i="12"/>
  <c r="GJ30" i="12"/>
  <c r="FE30" i="12"/>
  <c r="FD30" i="12"/>
  <c r="K30" i="12"/>
  <c r="C30" i="12" s="1"/>
  <c r="J30" i="12"/>
  <c r="E30" i="12"/>
  <c r="GK29" i="12"/>
  <c r="GJ29" i="12"/>
  <c r="FE29" i="12"/>
  <c r="FD29" i="12"/>
  <c r="K29" i="12"/>
  <c r="J29" i="12"/>
  <c r="E29" i="12"/>
  <c r="C29" i="12"/>
  <c r="GK28" i="12"/>
  <c r="GJ28" i="12"/>
  <c r="FE28" i="12"/>
  <c r="FD28" i="12"/>
  <c r="K28" i="12"/>
  <c r="J28" i="12"/>
  <c r="E28" i="12"/>
  <c r="C28" i="12"/>
  <c r="GK27" i="12"/>
  <c r="GJ27" i="12"/>
  <c r="FE27" i="12"/>
  <c r="FD27" i="12"/>
  <c r="K27" i="12"/>
  <c r="J27" i="12"/>
  <c r="E27" i="12"/>
  <c r="C27" i="12"/>
  <c r="GK26" i="12"/>
  <c r="GJ26" i="12"/>
  <c r="FE26" i="12"/>
  <c r="FD26" i="12"/>
  <c r="K26" i="12"/>
  <c r="J26" i="12"/>
  <c r="E26" i="12"/>
  <c r="C26" i="12"/>
  <c r="GK25" i="12"/>
  <c r="GJ25" i="12"/>
  <c r="FE25" i="12"/>
  <c r="FD25" i="12"/>
  <c r="K25" i="12"/>
  <c r="J25" i="12"/>
  <c r="E25" i="12"/>
  <c r="C25" i="12"/>
  <c r="GK24" i="12"/>
  <c r="GJ24" i="12"/>
  <c r="FE24" i="12"/>
  <c r="FD24" i="12"/>
  <c r="K24" i="12"/>
  <c r="C24" i="12" s="1"/>
  <c r="J24" i="12"/>
  <c r="E24" i="12"/>
  <c r="GK23" i="12"/>
  <c r="GJ23" i="12"/>
  <c r="FE23" i="12"/>
  <c r="FD23" i="12"/>
  <c r="K23" i="12"/>
  <c r="J23" i="12"/>
  <c r="E23" i="12"/>
  <c r="C23" i="12"/>
  <c r="GK22" i="12"/>
  <c r="GJ22" i="12"/>
  <c r="FE22" i="12"/>
  <c r="FD22" i="12"/>
  <c r="K22" i="12"/>
  <c r="J22" i="12"/>
  <c r="E22" i="12"/>
  <c r="C22" i="12"/>
  <c r="GK21" i="12"/>
  <c r="GJ21" i="12"/>
  <c r="FE21" i="12"/>
  <c r="FD21" i="12"/>
  <c r="K21" i="12"/>
  <c r="J21" i="12"/>
  <c r="E21" i="12"/>
  <c r="C21" i="12"/>
  <c r="GK20" i="12"/>
  <c r="GJ20" i="12"/>
  <c r="FE20" i="12"/>
  <c r="FD20" i="12"/>
  <c r="K20" i="12"/>
  <c r="J20" i="12"/>
  <c r="E20" i="12"/>
  <c r="C20" i="12"/>
  <c r="GK19" i="12"/>
  <c r="GJ19" i="12"/>
  <c r="FE19" i="12"/>
  <c r="FD19" i="12"/>
  <c r="K19" i="12"/>
  <c r="J19" i="12"/>
  <c r="E19" i="12"/>
  <c r="GK18" i="12"/>
  <c r="GJ18" i="12"/>
  <c r="FE18" i="12"/>
  <c r="FD18" i="12"/>
  <c r="K18" i="12"/>
  <c r="J18" i="12"/>
  <c r="E18" i="12"/>
  <c r="GK17" i="12"/>
  <c r="GJ17" i="12"/>
  <c r="FE17" i="12"/>
  <c r="FD17" i="12"/>
  <c r="K17" i="12"/>
  <c r="J17" i="12"/>
  <c r="E17" i="12"/>
  <c r="GK16" i="12"/>
  <c r="GJ16" i="12"/>
  <c r="FE16" i="12"/>
  <c r="FD16" i="12"/>
  <c r="K16" i="12"/>
  <c r="J16" i="12"/>
  <c r="E16" i="12"/>
  <c r="C16" i="12"/>
  <c r="GK15" i="12"/>
  <c r="GJ15" i="12"/>
  <c r="FE15" i="12"/>
  <c r="FD15" i="12"/>
  <c r="K15" i="12"/>
  <c r="J15" i="12"/>
  <c r="E15" i="12"/>
  <c r="GK14" i="12"/>
  <c r="GJ14" i="12"/>
  <c r="FE14" i="12"/>
  <c r="FD14" i="12"/>
  <c r="K14" i="12"/>
  <c r="J14" i="12"/>
  <c r="E14" i="12"/>
  <c r="GK13" i="12"/>
  <c r="GJ13" i="12"/>
  <c r="FE13" i="12"/>
  <c r="FD13" i="12"/>
  <c r="K13" i="12"/>
  <c r="J13" i="12"/>
  <c r="E13" i="12"/>
  <c r="GK12" i="12"/>
  <c r="GJ12" i="12"/>
  <c r="FE12" i="12"/>
  <c r="FD12" i="12"/>
  <c r="K12" i="12"/>
  <c r="J12" i="12"/>
  <c r="E12" i="12"/>
  <c r="GK11" i="12"/>
  <c r="GJ11" i="12"/>
  <c r="FE11" i="12"/>
  <c r="FD11" i="12"/>
  <c r="K11" i="12"/>
  <c r="J11" i="12"/>
  <c r="E11" i="12"/>
  <c r="GK10" i="12"/>
  <c r="GJ10" i="12"/>
  <c r="FE10" i="12"/>
  <c r="FD10" i="12"/>
  <c r="K10" i="12"/>
  <c r="J10" i="12"/>
  <c r="E10" i="12"/>
  <c r="GK9" i="12"/>
  <c r="GJ9" i="12"/>
  <c r="FE9" i="12"/>
  <c r="FD9" i="12"/>
  <c r="K9" i="12"/>
  <c r="J9" i="12"/>
  <c r="E9" i="12"/>
  <c r="D9" i="12"/>
  <c r="GK8" i="12"/>
  <c r="GJ8" i="12"/>
  <c r="FE8" i="12"/>
  <c r="FD8" i="12"/>
  <c r="K8" i="12"/>
  <c r="J8" i="12"/>
  <c r="E8" i="12"/>
  <c r="D8" i="12"/>
  <c r="C77" i="12" l="1"/>
  <c r="C74" i="12"/>
  <c r="C43" i="12"/>
  <c r="C44" i="12"/>
  <c r="B8" i="12"/>
  <c r="C18" i="12"/>
  <c r="C19" i="12"/>
  <c r="C36" i="12"/>
  <c r="C10" i="12"/>
  <c r="C11" i="12"/>
  <c r="C12" i="12"/>
  <c r="C13" i="12"/>
  <c r="C14" i="12"/>
  <c r="C17" i="12"/>
  <c r="C35" i="12"/>
  <c r="C72" i="12"/>
  <c r="C82" i="12"/>
  <c r="C126" i="12"/>
  <c r="C15" i="12"/>
  <c r="C84" i="12"/>
  <c r="C124" i="12"/>
  <c r="C140" i="12"/>
  <c r="C142" i="12"/>
  <c r="C138" i="12"/>
  <c r="C110" i="12"/>
  <c r="C108" i="12"/>
  <c r="C106" i="12"/>
  <c r="C92" i="12"/>
  <c r="C90" i="12"/>
  <c r="GK152" i="12"/>
  <c r="C81" i="12"/>
  <c r="C83" i="12"/>
  <c r="C85" i="12"/>
  <c r="C87" i="12"/>
  <c r="C98" i="12"/>
  <c r="C100" i="12"/>
  <c r="C116" i="12"/>
  <c r="C118" i="12"/>
  <c r="C132" i="12"/>
  <c r="C134" i="12"/>
  <c r="C137" i="12"/>
  <c r="GJ152" i="12"/>
  <c r="FE152" i="12"/>
  <c r="C88" i="12"/>
  <c r="C94" i="12"/>
  <c r="C96" i="12"/>
  <c r="C102" i="12"/>
  <c r="C104" i="12"/>
  <c r="C112" i="12"/>
  <c r="C114" i="12"/>
  <c r="C120" i="12"/>
  <c r="C122" i="12"/>
  <c r="C128" i="12"/>
  <c r="C130" i="12"/>
  <c r="C136" i="12"/>
  <c r="C148" i="12"/>
  <c r="FD152" i="12"/>
  <c r="C89" i="12"/>
  <c r="C93" i="12"/>
  <c r="C97" i="12"/>
  <c r="C101" i="12"/>
  <c r="C105" i="12"/>
  <c r="C109" i="12"/>
  <c r="C111" i="12"/>
  <c r="C115" i="12"/>
  <c r="C119" i="12"/>
  <c r="C123" i="12"/>
  <c r="C127" i="12"/>
  <c r="C131" i="12"/>
  <c r="C135" i="12"/>
  <c r="C139" i="12"/>
  <c r="C141" i="12"/>
  <c r="C8" i="12"/>
  <c r="C9" i="12"/>
  <c r="C39" i="12"/>
  <c r="C91" i="12"/>
  <c r="C95" i="12"/>
  <c r="C99" i="12"/>
  <c r="C103" i="12"/>
  <c r="C107" i="12"/>
  <c r="C113" i="12"/>
  <c r="C117" i="12"/>
  <c r="C121" i="12"/>
  <c r="C125" i="12"/>
  <c r="C129" i="12"/>
  <c r="C133" i="12"/>
  <c r="C152" i="12" l="1"/>
</calcChain>
</file>

<file path=xl/sharedStrings.xml><?xml version="1.0" encoding="utf-8"?>
<sst xmlns="http://schemas.openxmlformats.org/spreadsheetml/2006/main" count="458" uniqueCount="248">
  <si>
    <t>Дотация на выравнивание бюджетной обеспеченности</t>
  </si>
  <si>
    <t>Дотация на поддержку мер по обеспечению сбалансированности местных бюджетов</t>
  </si>
  <si>
    <t xml:space="preserve">    Субсидии бюджетам муниципальных образований Ивановской области на реализацию мероприятий по строительству, реконструкции и выкуп помещений для размещения объектов образования</t>
  </si>
  <si>
    <t xml:space="preserve">    Субсидии бюджетам муниципальных районов и городских округов Ивановской области на организацию целевой подготовки педагогов для работы в муниципальных образовательных организациях Ивановской области</t>
  </si>
  <si>
    <t xml:space="preserve">    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</si>
  <si>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Субсидия бюджету Петровского городского поселения на реализацию мероприятий по строительству и (или) реконструкции объектов инфраструктуры, необходимых для реализации инвестиционных проектов в моногороде, за счет средств областного бюджета</t>
  </si>
  <si>
    <t xml:space="preserve"> Субсидия бюджету Петровского городского поселения на реализацию мероприятий по строительству и (или) реконструкции объектов инфраструктуры, необходимых для реализации инвестиционных проектов в моногороде, за счет средств, поступивших от некоммерческой организации "Фонд развития моногородов"</t>
  </si>
  <si>
    <t>Субсидии бюджетам муниципальных образований Ивановской области на повышение эксплуатационной надежности гидротехнических сооружений путем их приведения в безопасное техническое состояние</t>
  </si>
  <si>
    <t xml:space="preserve">    Мероприятия федеральной целевой программы "Развитие водохозяйственного комплекса Российской Федерации в 2012 - 2020 годах" (Субсидия бюджету Юрьевецкого муниципального района Ивановской области на реконструкцию защитной дамбы инженерной защиты в г. Юрьевец Ивановской области (корректировку с учетом выполнения работ по реконструкции и капитальному ремонту) (разделение на этапы))</t>
  </si>
  <si>
    <t>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областного бюджета</t>
  </si>
  <si>
    <t xml:space="preserve">    Строительство и реконструкция (модернизация) объектов питьевого водоснабжения</t>
  </si>
  <si>
    <t xml:space="preserve">    Субсидии бюджетам муниципальных образований Ивановской области на благоустройство</t>
  </si>
  <si>
    <t>Субсидии бюджетам муниципальных образований Ивановской области на организацию водоснабжения населения</t>
  </si>
  <si>
    <t>СУБВЕНЦИИ</t>
  </si>
  <si>
    <t xml:space="preserve">   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</si>
  <si>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</si>
  <si>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Создание комфортной городской среды в малых городах и исторических поселениях - победителях Всероссийского конкурса лучших проектов создания комфортной городской среды</t>
  </si>
  <si>
    <t>утверждено</t>
  </si>
  <si>
    <t>Нераспределенные средства</t>
  </si>
  <si>
    <t>городской округ Вичуга</t>
  </si>
  <si>
    <t>городской округ Иваново</t>
  </si>
  <si>
    <t>городской округ Кинешма</t>
  </si>
  <si>
    <t>городской округ Кохма</t>
  </si>
  <si>
    <t>городской округ Тейково</t>
  </si>
  <si>
    <t>городской округ Шуя</t>
  </si>
  <si>
    <t>Верхнеландеховский муниципальный район</t>
  </si>
  <si>
    <t xml:space="preserve">  Верхнеландеховское г/п</t>
  </si>
  <si>
    <t xml:space="preserve">  Кромское</t>
  </si>
  <si>
    <t xml:space="preserve">  Мытское</t>
  </si>
  <si>
    <t xml:space="preserve">  Симаковское</t>
  </si>
  <si>
    <t>Вичугский муниципальный район</t>
  </si>
  <si>
    <t xml:space="preserve">  Каменское г/п</t>
  </si>
  <si>
    <t xml:space="preserve">  Новописцовское г/п</t>
  </si>
  <si>
    <t xml:space="preserve">  Старовичугское г/п</t>
  </si>
  <si>
    <t xml:space="preserve">  Октябрьское</t>
  </si>
  <si>
    <t xml:space="preserve">  Сошниковское</t>
  </si>
  <si>
    <t xml:space="preserve">  Сунженское</t>
  </si>
  <si>
    <t>Гаврилово-Посадский муниципальный район</t>
  </si>
  <si>
    <t xml:space="preserve">  Гаврилово-Посадское г/п</t>
  </si>
  <si>
    <t xml:space="preserve">  Петровское г/п</t>
  </si>
  <si>
    <t xml:space="preserve">  Новоселковское</t>
  </si>
  <si>
    <t xml:space="preserve">  Осановецкое</t>
  </si>
  <si>
    <t xml:space="preserve">  Шекшовское</t>
  </si>
  <si>
    <t>Заволжский муниципальный район</t>
  </si>
  <si>
    <t xml:space="preserve">  Волжское</t>
  </si>
  <si>
    <t xml:space="preserve">  Дмитриевское</t>
  </si>
  <si>
    <t xml:space="preserve">  Междуреченское</t>
  </si>
  <si>
    <t xml:space="preserve">  Сосневское</t>
  </si>
  <si>
    <t>Ивановский муниципальный район</t>
  </si>
  <si>
    <t xml:space="preserve">  Балахонковское</t>
  </si>
  <si>
    <t xml:space="preserve">  Беляницкое</t>
  </si>
  <si>
    <t xml:space="preserve">  Богданихское</t>
  </si>
  <si>
    <t xml:space="preserve">  Богородское</t>
  </si>
  <si>
    <t xml:space="preserve">  Коляновское</t>
  </si>
  <si>
    <t xml:space="preserve">  Куликовское</t>
  </si>
  <si>
    <t xml:space="preserve">  Новоталицкое</t>
  </si>
  <si>
    <t xml:space="preserve">  Озёрновское</t>
  </si>
  <si>
    <t xml:space="preserve">  Подвязновское</t>
  </si>
  <si>
    <t xml:space="preserve">  Тимошихское</t>
  </si>
  <si>
    <t xml:space="preserve">  Чернореченское</t>
  </si>
  <si>
    <t>Ильинский муниципальный район</t>
  </si>
  <si>
    <t xml:space="preserve">  Ильинское г/п</t>
  </si>
  <si>
    <t xml:space="preserve">  Аньковское</t>
  </si>
  <si>
    <t xml:space="preserve">  Ивашевское</t>
  </si>
  <si>
    <t xml:space="preserve">  Исаевское</t>
  </si>
  <si>
    <t xml:space="preserve">  Щенниковское</t>
  </si>
  <si>
    <t>Кинешемский муниципальный район</t>
  </si>
  <si>
    <t xml:space="preserve">  Наволокское г/п</t>
  </si>
  <si>
    <t xml:space="preserve">  Батмановское</t>
  </si>
  <si>
    <t xml:space="preserve">  Горковское</t>
  </si>
  <si>
    <t xml:space="preserve">  Ласкарихинское</t>
  </si>
  <si>
    <t xml:space="preserve">  Луговское</t>
  </si>
  <si>
    <t xml:space="preserve">  Решемское</t>
  </si>
  <si>
    <t xml:space="preserve">  Шилекшинское</t>
  </si>
  <si>
    <t>Комсомольский муниципальный район</t>
  </si>
  <si>
    <t xml:space="preserve">  Комсомольское г/п</t>
  </si>
  <si>
    <t xml:space="preserve">  Марковское</t>
  </si>
  <si>
    <t xml:space="preserve">  Новоусадебское</t>
  </si>
  <si>
    <t xml:space="preserve">  Писцовское</t>
  </si>
  <si>
    <t xml:space="preserve">  Подозёрское</t>
  </si>
  <si>
    <t>Лежневский муниципальный район</t>
  </si>
  <si>
    <t xml:space="preserve">  Лежневское г/п</t>
  </si>
  <si>
    <t xml:space="preserve">  Лежневское с/п</t>
  </si>
  <si>
    <t xml:space="preserve">  Новогоркинское</t>
  </si>
  <si>
    <t xml:space="preserve">  Сабиновское</t>
  </si>
  <si>
    <t xml:space="preserve">  Шилыковское</t>
  </si>
  <si>
    <t>Лухский муниципальный район</t>
  </si>
  <si>
    <t xml:space="preserve">  Лухское г/п</t>
  </si>
  <si>
    <t xml:space="preserve">  Благовещенское</t>
  </si>
  <si>
    <t xml:space="preserve">  Порздневское</t>
  </si>
  <si>
    <t xml:space="preserve">  Рябовское</t>
  </si>
  <si>
    <t xml:space="preserve">  Тимирязевское</t>
  </si>
  <si>
    <t>Палехский муниципальный район</t>
  </si>
  <si>
    <t xml:space="preserve">  Палехское г/п</t>
  </si>
  <si>
    <t xml:space="preserve">  Майдаковское</t>
  </si>
  <si>
    <t xml:space="preserve">  Пановское</t>
  </si>
  <si>
    <t xml:space="preserve">  Раменское</t>
  </si>
  <si>
    <t>Пестяковский муниципальный район</t>
  </si>
  <si>
    <t xml:space="preserve">  Пестяковское г/п</t>
  </si>
  <si>
    <t xml:space="preserve">  Нижнеландеховское</t>
  </si>
  <si>
    <t xml:space="preserve">  Пестяковское сельское поселение</t>
  </si>
  <si>
    <t>Приволжский муниципальный район</t>
  </si>
  <si>
    <t xml:space="preserve">  Плёсское г/п</t>
  </si>
  <si>
    <t xml:space="preserve">  Приволжское г/п</t>
  </si>
  <si>
    <t xml:space="preserve">  Ингарское</t>
  </si>
  <si>
    <t xml:space="preserve">  Новское</t>
  </si>
  <si>
    <t xml:space="preserve">  Рождественское</t>
  </si>
  <si>
    <t>Пучежский муниципальный район</t>
  </si>
  <si>
    <t xml:space="preserve">  Пучежское г/п</t>
  </si>
  <si>
    <t xml:space="preserve">  Затеихинское</t>
  </si>
  <si>
    <t xml:space="preserve">  Илья-Высоковское</t>
  </si>
  <si>
    <t xml:space="preserve">  Мортковское</t>
  </si>
  <si>
    <t xml:space="preserve">  Сеготское</t>
  </si>
  <si>
    <t>Родниковский муниципальный район</t>
  </si>
  <si>
    <t xml:space="preserve">  Родниковское г/п</t>
  </si>
  <si>
    <t xml:space="preserve">  Каминское</t>
  </si>
  <si>
    <t xml:space="preserve">  Парское</t>
  </si>
  <si>
    <t xml:space="preserve">  Филисовское</t>
  </si>
  <si>
    <t>Савинский муниципальный район</t>
  </si>
  <si>
    <t xml:space="preserve">  Савинское г/п</t>
  </si>
  <si>
    <t xml:space="preserve">  Архиповское</t>
  </si>
  <si>
    <t xml:space="preserve">  Вознесенское</t>
  </si>
  <si>
    <t xml:space="preserve">  Воскресенское</t>
  </si>
  <si>
    <t xml:space="preserve">  Горячевское</t>
  </si>
  <si>
    <t xml:space="preserve">  Савинское сельское поселение</t>
  </si>
  <si>
    <t>Тейковский муниципальный район</t>
  </si>
  <si>
    <t xml:space="preserve">  Нерльское г/п</t>
  </si>
  <si>
    <t xml:space="preserve">  Большеклочковское</t>
  </si>
  <si>
    <t xml:space="preserve">  Крапивновское</t>
  </si>
  <si>
    <t xml:space="preserve">  Морозовское</t>
  </si>
  <si>
    <t xml:space="preserve">  Новогоряновское</t>
  </si>
  <si>
    <t xml:space="preserve">  Новолеушинское</t>
  </si>
  <si>
    <t>Фурмановский муниципальный район</t>
  </si>
  <si>
    <t xml:space="preserve">  Фурмановское г/п</t>
  </si>
  <si>
    <t xml:space="preserve">  Дуляпинское</t>
  </si>
  <si>
    <t xml:space="preserve">  Иванковское</t>
  </si>
  <si>
    <t xml:space="preserve">  Панинское</t>
  </si>
  <si>
    <t xml:space="preserve">  Хромцовское</t>
  </si>
  <si>
    <t xml:space="preserve">  Широковское</t>
  </si>
  <si>
    <t>Шуйский муниципальный район</t>
  </si>
  <si>
    <t xml:space="preserve">  Колобовское г/п</t>
  </si>
  <si>
    <t xml:space="preserve">  Афанасьевское</t>
  </si>
  <si>
    <t xml:space="preserve">  Васильевское</t>
  </si>
  <si>
    <t xml:space="preserve">  Введенское</t>
  </si>
  <si>
    <t xml:space="preserve">  Китовское</t>
  </si>
  <si>
    <t xml:space="preserve">  Остаповское</t>
  </si>
  <si>
    <t xml:space="preserve">  Перемиловское</t>
  </si>
  <si>
    <t xml:space="preserve">  Семейкинское</t>
  </si>
  <si>
    <t>Южский муниципальный район</t>
  </si>
  <si>
    <t xml:space="preserve">  Южское г/п</t>
  </si>
  <si>
    <t xml:space="preserve">  Мугреево-Никольское</t>
  </si>
  <si>
    <t xml:space="preserve">  Новоклязьминское</t>
  </si>
  <si>
    <t xml:space="preserve">  Талицко-Мугреевское</t>
  </si>
  <si>
    <t xml:space="preserve">  Холуйское</t>
  </si>
  <si>
    <t xml:space="preserve">  Хотимльское</t>
  </si>
  <si>
    <t>Юрьевецкий муниципальный район</t>
  </si>
  <si>
    <t xml:space="preserve">  Юрьевецкое г/п</t>
  </si>
  <si>
    <t xml:space="preserve">  Елнатское</t>
  </si>
  <si>
    <t xml:space="preserve">  Михайловское</t>
  </si>
  <si>
    <t xml:space="preserve">  Соболевское</t>
  </si>
  <si>
    <t xml:space="preserve">Всего расходов:   </t>
  </si>
  <si>
    <r>
      <t xml:space="preserve">  </t>
    </r>
    <r>
      <rPr>
        <b/>
        <i/>
        <sz val="10"/>
        <rFont val="Times New Roman"/>
        <family val="1"/>
        <charset val="204"/>
      </rPr>
      <t>Заволжское г/п</t>
    </r>
  </si>
  <si>
    <t>Всего</t>
  </si>
  <si>
    <t>Дотации</t>
  </si>
  <si>
    <t>Субсидии</t>
  </si>
  <si>
    <t>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</si>
  <si>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 xml:space="preserve">    Субсидии бюджетам муниципальных образований Ивановской области на строительство объектов общего образования</t>
  </si>
  <si>
    <t xml:space="preserve">    Субсидии бюджетам муниципальных образований Ивановской области на благоустройство зданий государственных и муниципальных общеобразовательных организаций в целях соблюдения требований к воздушно-тепловому режиму, водоснабжению и канализации</t>
  </si>
  <si>
    <t xml:space="preserve">    Создание (обновление) материально-технической базы для реализации основных и дополнительных общеобразовательных программ цифрового и гуманитарного профилей в общеобразовательных организациях, расположенных в сельской местности и малых городах</t>
  </si>
  <si>
    <t xml:space="preserve">    Модернизация инфраструктуры общего образования</t>
  </si>
  <si>
    <t>Создание новых мест в общеобразовательных организациях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</si>
  <si>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</si>
  <si>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 xml:space="preserve"> 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</si>
  <si>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 xml:space="preserve">  Субсидии бюджетам муниципальных образований Ивановской области на реализацию мероприятий по капитальному ремонту объектов общего образования</t>
  </si>
  <si>
    <t>Субсидии бюджетам муниципальных районов,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иных муниципальных организаций дополнительного образования детей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</si>
  <si>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культуры и искусства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</si>
  <si>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физической культуры и спорта до средней заработной платы учителей в Ивановской области</t>
  </si>
  <si>
    <t xml:space="preserve">    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</si>
  <si>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>Субсидии бюджетам муниципальных районов и городских округов Ивановской области на реализацию мероприятий по модернизации муниципальных детских школ искусств по видам искусств</t>
  </si>
  <si>
    <t xml:space="preserve">    Субсидии бюджетам муниципальных образований Ивановской области на капитальный ремонт объектов дополнительного образования детей</t>
  </si>
  <si>
    <t xml:space="preserve">  Субсидии бюджетам муниципальных районов и городских округов Ивановской области на софинансирование расходных обязательств органов местного самоуправления по организации питания обучающихся 1-4 классов муниципальных общеобразовательных организаций</t>
  </si>
  <si>
    <t xml:space="preserve">    Внедрение целевой модели цифровой образовательной среды в общеобразовательных организациях и профессиональных образовательных организациях</t>
  </si>
  <si>
    <t xml:space="preserve">  Создание центров цифрового образования детей</t>
  </si>
  <si>
    <t>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</t>
  </si>
  <si>
    <t xml:space="preserve">  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 с целью сокращения доли загрязненных сточных вод</t>
  </si>
  <si>
    <t xml:space="preserve">    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</t>
  </si>
  <si>
    <t>Субсидии бюджетам муниципальных образований Ивановской области на разработку проектов работ по ликвидации накопленного вреда окружающей среде</t>
  </si>
  <si>
    <t>Субсидии бюджетам муниципальных образований Ивановской области на ликвидацию наиболее опасных объектов накопленного экологического вреда окружающей среде</t>
  </si>
  <si>
    <t xml:space="preserve">  Субсидии бюджетам городских округов,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</t>
  </si>
  <si>
    <t>Субсидии бюджетам муниципальных образований Ивановской области на проектирование строительства (реконструкции), капитального ремонта, строительство (реконструкцию), капитальный ремонт, ремонт и содержание автомобильных дорог общего пользования местного значения, в том числе на формирование муниципальных дорожных фондов</t>
  </si>
  <si>
    <t xml:space="preserve"> Субсидии бюджетам муниципальных образований Ивановской области на компенсацию потерь в доходах предприятий городского наземного электрического транспорта общего пользования</t>
  </si>
  <si>
    <t>Субсидии бюджетам муниципальных образований Ивановской области на разработку проектно-сметной документации объектов социальной и инженерной инфраструктуры населенных пунктов, расположенных в сельской местности</t>
  </si>
  <si>
    <t>Развитие транспортной инфраструктуры на сельских территориях (Субсидии бюджетам муниципальных образований Ивановской области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продукции)</t>
  </si>
  <si>
    <t xml:space="preserve">    Обеспечение комплексного развития сельских территорий (Субсидии бюджетам муниципальных образований Ивановской области на развитие инженерной инфраструктуры на сельских территориях)</t>
  </si>
  <si>
    <t>Обеспечение комплексного развития сельских территорий (Субсидии бюджетам муниципальных образований Ивановской области на реализацию мероприятий по благоустройству сельских территорий)</t>
  </si>
  <si>
    <t xml:space="preserve"> Субсидии бюджетам муниципальных образований Ивановской области на текущее содержание инженерной защиты (дамбы, дренажные системы, водоперекачивающие станции)</t>
  </si>
  <si>
    <t xml:space="preserve"> Мероприятия федеральной целевой программы "Развитие водохозяйственного комплекса Российской Федерации в 2012 - 2020 годах" (Субсидии бюджетам муниципальных образований Ивановской области на капитальный ремонт гидротехнических сооружений, находящихся в муниципальной собственности, капитальный ремонт и ликвидацию бесхозяйных гидротехнических сооружений)</t>
  </si>
  <si>
    <t>Субсидии бюджетам муниципальных образований Ивановской области на проведение комплексных кадастровых работ на территории Ивановской области</t>
  </si>
  <si>
    <t xml:space="preserve"> Субсидии бюджетам муниципальных образований Ивановской области на благоустройство, ремонт и установку площадок для физкультурно-оздоровительных занятий</t>
  </si>
  <si>
    <t>Оснащение объектов спортивной инфраструктуры спортивно-технологическим оборудованием (Создание или модернизация физкультурно-оздоровительных комплексов открытого типа и (или) физкультурно-оздоровительных комплексов для центров развития внешкольного спорта)</t>
  </si>
  <si>
    <t>Реализация федеральной целевой программы "Развитие физической культуры и спорта в Российской Федерации на 2016-2020 годы" (Субсидия бюджету городского округа Кинешма на строительство физкультурно-оздоровительного комплекса с плавательным бассейном по ул. Гагарина в г. Кинешма)</t>
  </si>
  <si>
    <t>Реализация программ формирования современной городской среды</t>
  </si>
  <si>
    <t xml:space="preserve">    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области, основанных на местных инициативах</t>
  </si>
  <si>
    <t xml:space="preserve">    Субсидии бюджетам муниципальных образований Ивановской области на реализацию проектов благоустройства территорий муниципальных образований</t>
  </si>
  <si>
    <t xml:space="preserve">   Субсидии бюджетам муниципальных образований Ивановской области на реализацию мероприятий федеральной целевой программы "Увековечение памяти погибших при защите Отечества на 2019 - 2024 годы"</t>
  </si>
  <si>
    <t>Субсидии бюджетам муниципальных образований Ивановской области на разработку (корректировку) проектной документации и газификацию населенных пунктов, объектов социальной инфраструктуры Ивановской области</t>
  </si>
  <si>
    <t>Субсидии бюджетам муниципальных образований Ивановской области в целях предоставления социальных выплат молодым семьям на приобретение (строительство) жилого помещения</t>
  </si>
  <si>
    <t>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(в том числе рефинансированному)</t>
  </si>
  <si>
    <t>Субсидии бюджетам муниципальных образований Ивановской области на подготовку документации по планировке территории</t>
  </si>
  <si>
    <t>Субсидии бюджетам муниципальных образований Ивановской области на обеспечение инженерной и транспортной инфраструктурой земельных участков, предназначенных для бесплатного предоставления (предоставленных) семьям с тремя и более детьми, в том числе на разработку проектной документации</t>
  </si>
  <si>
    <t xml:space="preserve">    Стимулирование программ развития жилищного строительства (Строительство (реконструкция) автомобильных дорог)</t>
  </si>
  <si>
    <t>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</si>
  <si>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муниципальных образований Ивановской области на разработку проектной и рабочей документации на строительство и реконструкцию (модернизацию) объектов питьевого водоснабжения</t>
  </si>
  <si>
    <t>Государственная поддержка отрасли культуры (Субсидии бюджетам муниципальных образований Ивановской области на подключение муниципальных общедоступных библиотек к информационно-телекоммуникационной сети "Интернет" и развитие библиотечного дела с учетом задачи расширения информационных технологий и оцифровки)</t>
  </si>
  <si>
    <t>Субсидии бюджетам муниципальных образований Ивановской области на укрепление материально-технической базы муниципальных учреждений культуры Ивановской области</t>
  </si>
  <si>
    <t>Субсидии бюджетам муниципальных образований Ивановской области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</si>
  <si>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Государственная поддержка отрасли культуры (Субсидии бюджетам муниципальных образований Ивановской области на государственную поддержку лучших сельских учреждений культуры)</t>
  </si>
  <si>
    <t xml:space="preserve"> Государственная поддержка отрасли культуры (Субсидии бюджетам муниципальных образований Ивановской области на государственную поддержку лучших работников сельских учреждений культуры)</t>
  </si>
  <si>
    <t>Субсидии бюджетам муниципальных образований Ивановской области на софинансирование расходов, связанных с поэтапным доведением средней заработной платы работникам культуры муниципальных учреждений культуры Ивановской области до средней заработной платы в Ивановской области</t>
  </si>
  <si>
    <t>Государственная поддержка отрасли культуры (Создание (реконструкция) и капитальный ремонт культурно-досуговых учреждений в сельской местности)</t>
  </si>
  <si>
    <t>Субсидии бюджетам муниципальных образований Ивановской области на софинансирование строительства (реконструкции) объектов обеспечивающей инфраструктуры с длительным сроком окупаемости, входящих в состав инвестиционных проектов по созданию туристических кластеров</t>
  </si>
  <si>
    <t>Субсидии бюджетам муниципальных образований Ивановской области на разработку проектной документации на строительство, реконструкцию и капитальный ремонт объектов социальной и инженерной инфраструктуры</t>
  </si>
  <si>
    <t>Субсидии бюджетам муниципальных образований Ивановской области на благоустройство, ремонт и установку площадок для физкультурно-оздоровительных занятий</t>
  </si>
  <si>
    <t>Субсидии бюджетам муниципальных образований Ивановской области на укрепление материально-технической базы спортивных организаций</t>
  </si>
  <si>
    <t xml:space="preserve"> Субсидии бюджетам муниципальных образований Ивановской области на содержание автомобильных дорог</t>
  </si>
  <si>
    <t>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</si>
  <si>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</si>
  <si>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в муниципальных общеобразовательных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</si>
  <si>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дошкольного, начального общего, основного общего, среднего общего образования в частных общеобразовательных организациях, осуществляющих образовательную деятельность по имеющим государственную аккредитацию основным общеобразовательным программам,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</si>
  <si>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дошкольных группах муниципальных общеобразовательных организаций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</si>
  <si>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муниципальных дошкольных образовательных организациях и детьми, нуждающимися в длительном лечении, в муниципальных дошкольных образовательных организациях, осуществляющих оздоровление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</si>
  <si>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организациях, реализующих образовательную программу дошкольного образования</t>
  </si>
  <si>
    <t>Субвенции бюджетам городских округов и муниципальных районов Ивановской области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</si>
  <si>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детей-сирот и детей, находящихся в трудной жизненной ситуации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</si>
  <si>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</t>
  </si>
  <si>
    <t>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</si>
  <si>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</si>
  <si>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животных, их лечению, защите населения от болезней, общих для человека и животных, в части организации проведения мероприятий по содержанию сибиреязвенных скотомогильников</t>
  </si>
  <si>
    <t xml:space="preserve">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</si>
  <si>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Иные межбюджетные трансферты бюджетам муниципальных районов и городских округов Ивановской области на проведение ремонта жилых помещений и (или) замену (приобретение) бытового и сантехнического оборудования в жилых помещениях, занимаемых инвалидами и участниками Великой Отечественной войны 1941-1945 годов, за исключением инвалидов и участников Великой Отечественной войны, обеспеченных жильем в соответствии с Указом Президента Российской Федерации от 07.05.2008 № 714 «Об обеспечении жильем ветеранов Великой Отечественной войны 1941-1945 годов» и Федеральным законом от 12.01.1995 № 5-ФЗ «О ветеранах»</t>
  </si>
  <si>
    <t xml:space="preserve"> 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</t>
  </si>
  <si>
    <t>Финансовое обеспечение дорожной деятельности в рамках реализации национального проекта «Безопасные и качественные автомобильные дороги» (Финансовое обеспечение дорожной деятельности в отношении дорожной сети городской агломерации «Ивановская»)</t>
  </si>
  <si>
    <t xml:space="preserve">    Создание виртуальных концертных залов</t>
  </si>
  <si>
    <t>Межбюджетные трансферты бюджетам муниципальных образований из областного бюджета на 01.07.2020</t>
  </si>
  <si>
    <t>исполнено на 01.07</t>
  </si>
  <si>
    <t xml:space="preserve">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(Иные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организаций, реализующих образовательные программы начального общего, основного общего и среднего общего образования, в том числе адаптированные основные общеобразовательные программы)</t>
  </si>
  <si>
    <t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</si>
  <si>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Создание модельных муниципальных библиотек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</si>
</sst>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0"/>
      <color theme="1"/>
      <name val="Times New Roman"/>
      <family val="1"/>
      <charset val="204"/>
    </font>
    <font>
      <b/>
      <sz val="10"/>
      <color rgb="FF000000"/>
      <name val="Arial Cy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" fontId="8" fillId="5" borderId="3">
      <alignment horizontal="right" vertical="top" shrinkToFit="1"/>
    </xf>
    <xf numFmtId="0" fontId="9" fillId="0" borderId="0"/>
    <xf numFmtId="0" fontId="10" fillId="0" borderId="3">
      <alignment horizontal="center" vertical="center" wrapText="1"/>
    </xf>
    <xf numFmtId="0" fontId="3" fillId="0" borderId="0"/>
    <xf numFmtId="0" fontId="1" fillId="0" borderId="0"/>
    <xf numFmtId="4" fontId="12" fillId="7" borderId="3">
      <alignment horizontal="right" vertical="top" shrinkToFit="1"/>
    </xf>
  </cellStyleXfs>
  <cellXfs count="55">
    <xf numFmtId="0" fontId="0" fillId="0" borderId="0" xfId="0"/>
    <xf numFmtId="0" fontId="5" fillId="2" borderId="1" xfId="0" applyFont="1" applyFill="1" applyBorder="1" applyAlignment="1">
      <alignment horizontal="right"/>
    </xf>
    <xf numFmtId="0" fontId="7" fillId="0" borderId="0" xfId="0" applyFont="1"/>
    <xf numFmtId="0" fontId="7" fillId="0" borderId="0" xfId="0" applyFont="1" applyAlignment="1">
      <alignment wrapText="1"/>
    </xf>
    <xf numFmtId="0" fontId="4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top"/>
    </xf>
    <xf numFmtId="0" fontId="5" fillId="2" borderId="6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wrapText="1"/>
    </xf>
    <xf numFmtId="0" fontId="7" fillId="0" borderId="0" xfId="0" applyFont="1" applyBorder="1" applyAlignment="1">
      <alignment wrapText="1"/>
    </xf>
    <xf numFmtId="0" fontId="7" fillId="0" borderId="0" xfId="0" applyFont="1" applyBorder="1"/>
    <xf numFmtId="0" fontId="0" fillId="0" borderId="0" xfId="0" applyBorder="1"/>
    <xf numFmtId="2" fontId="7" fillId="0" borderId="1" xfId="0" applyNumberFormat="1" applyFont="1" applyBorder="1" applyAlignment="1">
      <alignment wrapText="1"/>
    </xf>
    <xf numFmtId="0" fontId="0" fillId="0" borderId="0" xfId="0" applyAlignment="1">
      <alignment vertical="center"/>
    </xf>
    <xf numFmtId="4" fontId="11" fillId="0" borderId="1" xfId="0" applyNumberFormat="1" applyFont="1" applyBorder="1"/>
    <xf numFmtId="4" fontId="11" fillId="0" borderId="1" xfId="0" applyNumberFormat="1" applyFont="1" applyBorder="1" applyAlignment="1">
      <alignment vertical="center"/>
    </xf>
    <xf numFmtId="4" fontId="11" fillId="0" borderId="0" xfId="0" applyNumberFormat="1" applyFont="1"/>
    <xf numFmtId="4" fontId="6" fillId="2" borderId="1" xfId="2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wrapText="1"/>
    </xf>
    <xf numFmtId="4" fontId="11" fillId="0" borderId="1" xfId="0" applyNumberFormat="1" applyFont="1" applyFill="1" applyBorder="1" applyAlignment="1">
      <alignment vertical="center" wrapText="1"/>
    </xf>
    <xf numFmtId="4" fontId="11" fillId="0" borderId="1" xfId="0" applyNumberFormat="1" applyFont="1" applyBorder="1" applyAlignment="1">
      <alignment wrapText="1"/>
    </xf>
    <xf numFmtId="4" fontId="11" fillId="0" borderId="1" xfId="0" applyNumberFormat="1" applyFont="1" applyFill="1" applyBorder="1" applyAlignment="1">
      <alignment horizontal="right" wrapText="1"/>
    </xf>
    <xf numFmtId="0" fontId="7" fillId="0" borderId="1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0" fontId="0" fillId="0" borderId="1" xfId="0" applyBorder="1"/>
    <xf numFmtId="2" fontId="7" fillId="0" borderId="1" xfId="0" applyNumberFormat="1" applyFont="1" applyBorder="1" applyAlignment="1">
      <alignment vertical="center" wrapText="1"/>
    </xf>
    <xf numFmtId="2" fontId="7" fillId="3" borderId="1" xfId="0" applyNumberFormat="1" applyFont="1" applyFill="1" applyBorder="1" applyAlignment="1">
      <alignment wrapText="1"/>
    </xf>
    <xf numFmtId="2" fontId="7" fillId="0" borderId="0" xfId="0" applyNumberFormat="1" applyFont="1" applyBorder="1" applyAlignment="1">
      <alignment wrapText="1"/>
    </xf>
    <xf numFmtId="0" fontId="0" fillId="0" borderId="0" xfId="0" applyFill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2" fontId="7" fillId="3" borderId="1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wrapText="1"/>
    </xf>
    <xf numFmtId="0" fontId="0" fillId="0" borderId="0" xfId="0" applyFill="1"/>
    <xf numFmtId="0" fontId="2" fillId="0" borderId="0" xfId="0" applyFont="1" applyFill="1" applyAlignment="1">
      <alignment horizont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</cellXfs>
  <cellStyles count="7">
    <cellStyle name="xl29" xfId="3"/>
    <cellStyle name="xl35" xfId="1"/>
    <cellStyle name="xl38" xfId="6"/>
    <cellStyle name="Обычный" xfId="0" builtinId="0"/>
    <cellStyle name="Обычный 14" xfId="5"/>
    <cellStyle name="Обычный 2 4" xfId="2"/>
    <cellStyle name="Обычный 3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H730"/>
  <sheetViews>
    <sheetView tabSelected="1"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3" sqref="F3"/>
    </sheetView>
  </sheetViews>
  <sheetFormatPr defaultRowHeight="15" x14ac:dyDescent="0.25"/>
  <cols>
    <col min="1" max="1" width="32.140625" customWidth="1"/>
    <col min="2" max="2" width="18.140625" customWidth="1"/>
    <col min="3" max="3" width="19.42578125" customWidth="1"/>
    <col min="4" max="4" width="16.7109375" customWidth="1"/>
    <col min="5" max="5" width="18.28515625" customWidth="1"/>
    <col min="6" max="6" width="28" customWidth="1"/>
    <col min="7" max="7" width="27.42578125" customWidth="1"/>
    <col min="8" max="8" width="25.28515625" customWidth="1"/>
    <col min="9" max="9" width="25.5703125" customWidth="1"/>
    <col min="10" max="10" width="18.7109375" customWidth="1"/>
    <col min="11" max="11" width="17.140625" customWidth="1"/>
    <col min="12" max="12" width="21.140625" customWidth="1"/>
    <col min="13" max="13" width="21.28515625" customWidth="1"/>
    <col min="14" max="14" width="23.42578125" customWidth="1"/>
    <col min="15" max="15" width="22.42578125" customWidth="1"/>
    <col min="16" max="16" width="22.85546875" customWidth="1"/>
    <col min="17" max="17" width="21.28515625" customWidth="1"/>
    <col min="18" max="18" width="30.42578125" customWidth="1"/>
    <col min="19" max="19" width="26.5703125" customWidth="1"/>
    <col min="20" max="20" width="26.140625" customWidth="1"/>
    <col min="21" max="21" width="24.7109375" customWidth="1"/>
    <col min="22" max="22" width="30.140625" customWidth="1"/>
    <col min="23" max="23" width="27.85546875" customWidth="1"/>
    <col min="24" max="24" width="23.140625" customWidth="1"/>
    <col min="25" max="25" width="22.7109375" customWidth="1"/>
    <col min="26" max="27" width="23.28515625" customWidth="1"/>
    <col min="28" max="28" width="22" customWidth="1"/>
    <col min="29" max="29" width="22.5703125" customWidth="1"/>
    <col min="30" max="30" width="25.140625" customWidth="1"/>
    <col min="31" max="31" width="23.7109375" customWidth="1"/>
    <col min="32" max="32" width="24.42578125" customWidth="1"/>
    <col min="33" max="33" width="24.5703125" customWidth="1"/>
    <col min="34" max="34" width="24.85546875" customWidth="1"/>
    <col min="35" max="35" width="20.85546875" customWidth="1"/>
    <col min="36" max="36" width="28.28515625" customWidth="1"/>
    <col min="37" max="37" width="29.5703125" customWidth="1"/>
    <col min="38" max="38" width="27" customWidth="1"/>
    <col min="39" max="39" width="24.7109375" customWidth="1"/>
    <col min="40" max="40" width="27.28515625" customWidth="1"/>
    <col min="41" max="41" width="25.85546875" customWidth="1"/>
    <col min="42" max="42" width="22.42578125" customWidth="1"/>
    <col min="43" max="43" width="21.85546875" customWidth="1"/>
    <col min="44" max="44" width="24.7109375" customWidth="1"/>
    <col min="45" max="45" width="24" customWidth="1"/>
    <col min="46" max="46" width="21.7109375" customWidth="1"/>
    <col min="47" max="47" width="21.5703125" customWidth="1"/>
    <col min="48" max="48" width="26" customWidth="1"/>
    <col min="49" max="49" width="21.85546875" customWidth="1"/>
    <col min="50" max="50" width="22.42578125" customWidth="1"/>
    <col min="51" max="51" width="21.28515625" customWidth="1"/>
    <col min="52" max="52" width="21.85546875" customWidth="1"/>
    <col min="53" max="53" width="20.85546875" customWidth="1"/>
    <col min="54" max="54" width="24.140625" customWidth="1"/>
    <col min="55" max="55" width="22.85546875" customWidth="1"/>
    <col min="56" max="56" width="23.7109375" customWidth="1"/>
    <col min="57" max="57" width="22" customWidth="1"/>
    <col min="58" max="58" width="20.7109375" customWidth="1"/>
    <col min="59" max="59" width="18.5703125" customWidth="1"/>
    <col min="60" max="60" width="22.5703125" customWidth="1"/>
    <col min="61" max="61" width="20" customWidth="1"/>
    <col min="62" max="62" width="22.42578125" customWidth="1"/>
    <col min="63" max="63" width="19.7109375" customWidth="1"/>
    <col min="64" max="64" width="23.42578125" customWidth="1"/>
    <col min="65" max="65" width="19.85546875" customWidth="1"/>
    <col min="66" max="66" width="23.7109375" customWidth="1"/>
    <col min="67" max="67" width="22.140625" customWidth="1"/>
    <col min="68" max="68" width="24.140625" customWidth="1"/>
    <col min="69" max="69" width="22.85546875" customWidth="1"/>
    <col min="70" max="70" width="27.5703125" customWidth="1"/>
    <col min="71" max="71" width="25.28515625" customWidth="1"/>
    <col min="72" max="72" width="22.7109375" customWidth="1"/>
    <col min="73" max="73" width="21.140625" customWidth="1"/>
    <col min="74" max="74" width="24.5703125" customWidth="1"/>
    <col min="75" max="76" width="21.85546875" customWidth="1"/>
    <col min="77" max="77" width="22.85546875" customWidth="1"/>
    <col min="78" max="78" width="31" customWidth="1"/>
    <col min="79" max="79" width="29" customWidth="1"/>
    <col min="80" max="80" width="22.140625" customWidth="1"/>
    <col min="81" max="81" width="21.28515625" customWidth="1"/>
    <col min="82" max="82" width="22.42578125" customWidth="1"/>
    <col min="83" max="83" width="20.7109375" customWidth="1"/>
    <col min="84" max="84" width="21" customWidth="1"/>
    <col min="85" max="85" width="18.85546875" customWidth="1"/>
    <col min="86" max="86" width="20.140625" customWidth="1"/>
    <col min="87" max="87" width="18.42578125" customWidth="1"/>
    <col min="88" max="88" width="27.5703125" customWidth="1"/>
    <col min="89" max="89" width="24.28515625" customWidth="1"/>
    <col min="90" max="90" width="31.7109375" customWidth="1"/>
    <col min="91" max="91" width="28.5703125" customWidth="1"/>
    <col min="92" max="92" width="22.42578125" customWidth="1"/>
    <col min="93" max="93" width="19.7109375" customWidth="1"/>
    <col min="94" max="94" width="23.85546875" customWidth="1"/>
    <col min="95" max="95" width="22.5703125" customWidth="1"/>
    <col min="96" max="96" width="25.28515625" customWidth="1"/>
    <col min="97" max="97" width="23" customWidth="1"/>
    <col min="98" max="98" width="24.85546875" customWidth="1"/>
    <col min="99" max="99" width="23.7109375" customWidth="1"/>
    <col min="100" max="100" width="21" customWidth="1"/>
    <col min="101" max="101" width="21.28515625" customWidth="1"/>
    <col min="102" max="102" width="22.85546875" customWidth="1"/>
    <col min="103" max="103" width="20.85546875" customWidth="1"/>
    <col min="104" max="104" width="23.140625" customWidth="1"/>
    <col min="105" max="105" width="19" customWidth="1"/>
    <col min="106" max="106" width="28.140625" customWidth="1"/>
    <col min="107" max="107" width="21.28515625" customWidth="1"/>
    <col min="108" max="108" width="25.28515625" customWidth="1"/>
    <col min="109" max="109" width="22.140625" customWidth="1"/>
    <col min="110" max="110" width="21.7109375" customWidth="1"/>
    <col min="111" max="111" width="22.28515625" customWidth="1"/>
    <col min="112" max="112" width="25.7109375" customWidth="1"/>
    <col min="113" max="113" width="22.85546875" customWidth="1"/>
    <col min="114" max="115" width="22" customWidth="1"/>
    <col min="116" max="116" width="26.42578125" customWidth="1"/>
    <col min="117" max="117" width="24.85546875" customWidth="1"/>
    <col min="118" max="118" width="22.5703125" customWidth="1"/>
    <col min="119" max="119" width="20.7109375" customWidth="1"/>
    <col min="120" max="120" width="31.42578125" customWidth="1"/>
    <col min="121" max="121" width="30.42578125" customWidth="1"/>
    <col min="122" max="122" width="24.5703125" customWidth="1"/>
    <col min="123" max="125" width="22.7109375" customWidth="1"/>
    <col min="126" max="126" width="25.140625" customWidth="1"/>
    <col min="127" max="127" width="21.42578125" customWidth="1"/>
    <col min="128" max="128" width="25.85546875" customWidth="1"/>
    <col min="129" max="129" width="24.140625" customWidth="1"/>
    <col min="130" max="130" width="23.140625" customWidth="1"/>
    <col min="131" max="131" width="20.42578125" customWidth="1"/>
    <col min="132" max="132" width="21.28515625" customWidth="1"/>
    <col min="133" max="133" width="20.42578125" customWidth="1"/>
    <col min="134" max="134" width="21.7109375" customWidth="1"/>
    <col min="135" max="135" width="20.28515625" customWidth="1"/>
    <col min="136" max="136" width="24.28515625" customWidth="1"/>
    <col min="137" max="137" width="22.28515625" customWidth="1"/>
    <col min="138" max="138" width="24.28515625" customWidth="1"/>
    <col min="139" max="139" width="20.85546875" customWidth="1"/>
    <col min="140" max="140" width="20.5703125" customWidth="1"/>
    <col min="141" max="141" width="20" customWidth="1"/>
    <col min="142" max="142" width="23.7109375" customWidth="1"/>
    <col min="143" max="143" width="22.85546875" customWidth="1"/>
    <col min="144" max="144" width="24" customWidth="1"/>
    <col min="145" max="145" width="20.5703125" customWidth="1"/>
    <col min="146" max="146" width="24" customWidth="1"/>
    <col min="147" max="147" width="20.85546875" customWidth="1"/>
    <col min="148" max="148" width="20.42578125" customWidth="1"/>
    <col min="149" max="149" width="19.5703125" customWidth="1"/>
    <col min="150" max="150" width="21.140625" customWidth="1"/>
    <col min="151" max="151" width="20.140625" customWidth="1"/>
    <col min="152" max="152" width="18.85546875" customWidth="1"/>
    <col min="153" max="154" width="18.5703125" customWidth="1"/>
    <col min="155" max="155" width="18.7109375" bestFit="1" customWidth="1"/>
    <col min="156" max="156" width="21.5703125" customWidth="1"/>
    <col min="157" max="157" width="20.28515625" customWidth="1"/>
    <col min="158" max="158" width="22.140625" customWidth="1"/>
    <col min="159" max="159" width="21" customWidth="1"/>
    <col min="160" max="160" width="17.5703125" customWidth="1"/>
    <col min="161" max="161" width="20.7109375" customWidth="1"/>
    <col min="162" max="162" width="35" customWidth="1"/>
    <col min="163" max="164" width="31" customWidth="1"/>
    <col min="165" max="165" width="27.7109375" customWidth="1"/>
    <col min="166" max="166" width="39.85546875" customWidth="1"/>
    <col min="167" max="167" width="38.140625" customWidth="1"/>
    <col min="168" max="168" width="39.7109375" customWidth="1"/>
    <col min="169" max="169" width="32.140625" customWidth="1"/>
    <col min="170" max="170" width="28" customWidth="1"/>
    <col min="171" max="171" width="24.42578125" customWidth="1"/>
    <col min="172" max="172" width="31.85546875" customWidth="1"/>
    <col min="173" max="173" width="28.5703125" customWidth="1"/>
    <col min="174" max="174" width="29.7109375" customWidth="1"/>
    <col min="175" max="175" width="24.7109375" customWidth="1"/>
    <col min="176" max="176" width="21.85546875" customWidth="1"/>
    <col min="177" max="177" width="22" customWidth="1"/>
    <col min="178" max="178" width="25.140625" customWidth="1"/>
    <col min="179" max="179" width="24" customWidth="1"/>
    <col min="180" max="180" width="24.5703125" customWidth="1"/>
    <col min="181" max="181" width="22.140625" customWidth="1"/>
    <col min="182" max="182" width="26.5703125" customWidth="1"/>
    <col min="183" max="183" width="21" customWidth="1"/>
    <col min="184" max="184" width="24.85546875" customWidth="1"/>
    <col min="185" max="185" width="23" customWidth="1"/>
    <col min="186" max="186" width="30.28515625" customWidth="1"/>
    <col min="187" max="187" width="25.28515625" customWidth="1"/>
    <col min="188" max="188" width="23.85546875" customWidth="1"/>
    <col min="189" max="189" width="21.140625" customWidth="1"/>
    <col min="190" max="190" width="23.28515625" customWidth="1"/>
    <col min="191" max="191" width="20.5703125" customWidth="1"/>
    <col min="192" max="192" width="24.5703125" customWidth="1"/>
    <col min="193" max="193" width="26" customWidth="1"/>
    <col min="194" max="194" width="32" customWidth="1"/>
    <col min="195" max="197" width="31.5703125" customWidth="1"/>
    <col min="198" max="198" width="36" customWidth="1"/>
    <col min="199" max="199" width="31.85546875" customWidth="1"/>
    <col min="200" max="200" width="25.28515625" customWidth="1"/>
    <col min="201" max="201" width="23.28515625" customWidth="1"/>
    <col min="202" max="202" width="22.28515625" customWidth="1"/>
    <col min="203" max="205" width="22.42578125" customWidth="1"/>
    <col min="206" max="206" width="23.7109375" customWidth="1"/>
    <col min="207" max="207" width="20.85546875" customWidth="1"/>
    <col min="208" max="208" width="21" customWidth="1"/>
    <col min="209" max="209" width="21.85546875" customWidth="1"/>
  </cols>
  <sheetData>
    <row r="3" spans="1:606" x14ac:dyDescent="0.25">
      <c r="ET3" s="40"/>
    </row>
    <row r="4" spans="1:606" ht="15" customHeight="1" x14ac:dyDescent="0.25">
      <c r="A4" s="41" t="s">
        <v>243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AP4" s="19"/>
      <c r="DZ4" s="40"/>
    </row>
    <row r="5" spans="1:606" ht="42" customHeight="1" x14ac:dyDescent="0.25">
      <c r="A5" s="53"/>
      <c r="B5" s="50" t="s">
        <v>162</v>
      </c>
      <c r="C5" s="50"/>
      <c r="D5" s="51" t="s">
        <v>163</v>
      </c>
      <c r="E5" s="51"/>
      <c r="F5" s="52" t="s">
        <v>0</v>
      </c>
      <c r="G5" s="52"/>
      <c r="H5" s="46" t="s">
        <v>1</v>
      </c>
      <c r="I5" s="47"/>
      <c r="J5" s="42" t="s">
        <v>164</v>
      </c>
      <c r="K5" s="43"/>
      <c r="L5" s="46" t="s">
        <v>2</v>
      </c>
      <c r="M5" s="47"/>
      <c r="N5" s="46" t="s">
        <v>165</v>
      </c>
      <c r="O5" s="47"/>
      <c r="P5" s="46" t="s">
        <v>166</v>
      </c>
      <c r="Q5" s="47"/>
      <c r="R5" s="46" t="s">
        <v>167</v>
      </c>
      <c r="S5" s="47"/>
      <c r="T5" s="46" t="s">
        <v>3</v>
      </c>
      <c r="U5" s="47"/>
      <c r="V5" s="46" t="s">
        <v>168</v>
      </c>
      <c r="W5" s="47"/>
      <c r="X5" s="46" t="s">
        <v>169</v>
      </c>
      <c r="Y5" s="47"/>
      <c r="Z5" s="46" t="s">
        <v>170</v>
      </c>
      <c r="AA5" s="47"/>
      <c r="AB5" s="46" t="s">
        <v>171</v>
      </c>
      <c r="AC5" s="47"/>
      <c r="AD5" s="46" t="s">
        <v>4</v>
      </c>
      <c r="AE5" s="47"/>
      <c r="AF5" s="46" t="s">
        <v>172</v>
      </c>
      <c r="AG5" s="47"/>
      <c r="AH5" s="46" t="s">
        <v>173</v>
      </c>
      <c r="AI5" s="47"/>
      <c r="AJ5" s="46" t="s">
        <v>174</v>
      </c>
      <c r="AK5" s="47"/>
      <c r="AL5" s="46" t="s">
        <v>175</v>
      </c>
      <c r="AM5" s="47"/>
      <c r="AN5" s="46" t="s">
        <v>176</v>
      </c>
      <c r="AO5" s="47"/>
      <c r="AP5" s="46" t="s">
        <v>177</v>
      </c>
      <c r="AQ5" s="47"/>
      <c r="AR5" s="46" t="s">
        <v>178</v>
      </c>
      <c r="AS5" s="47"/>
      <c r="AT5" s="46" t="s">
        <v>179</v>
      </c>
      <c r="AU5" s="47"/>
      <c r="AV5" s="46" t="s">
        <v>180</v>
      </c>
      <c r="AW5" s="47"/>
      <c r="AX5" s="46" t="s">
        <v>181</v>
      </c>
      <c r="AY5" s="47"/>
      <c r="AZ5" s="46" t="s">
        <v>182</v>
      </c>
      <c r="BA5" s="47"/>
      <c r="BB5" s="46" t="s">
        <v>183</v>
      </c>
      <c r="BC5" s="47"/>
      <c r="BD5" s="46" t="s">
        <v>184</v>
      </c>
      <c r="BE5" s="47"/>
      <c r="BF5" s="46" t="s">
        <v>185</v>
      </c>
      <c r="BG5" s="47"/>
      <c r="BH5" s="46" t="s">
        <v>186</v>
      </c>
      <c r="BI5" s="47"/>
      <c r="BJ5" s="46" t="s">
        <v>187</v>
      </c>
      <c r="BK5" s="47"/>
      <c r="BL5" s="46" t="s">
        <v>5</v>
      </c>
      <c r="BM5" s="47"/>
      <c r="BN5" s="46" t="s">
        <v>6</v>
      </c>
      <c r="BO5" s="47"/>
      <c r="BP5" s="46" t="s">
        <v>188</v>
      </c>
      <c r="BQ5" s="47"/>
      <c r="BR5" s="46" t="s">
        <v>189</v>
      </c>
      <c r="BS5" s="47"/>
      <c r="BT5" s="46" t="s">
        <v>190</v>
      </c>
      <c r="BU5" s="47"/>
      <c r="BV5" s="46" t="s">
        <v>191</v>
      </c>
      <c r="BW5" s="47"/>
      <c r="BX5" s="46" t="s">
        <v>191</v>
      </c>
      <c r="BY5" s="47"/>
      <c r="BZ5" s="46" t="s">
        <v>192</v>
      </c>
      <c r="CA5" s="47"/>
      <c r="CB5" s="46" t="s">
        <v>193</v>
      </c>
      <c r="CC5" s="47"/>
      <c r="CD5" s="46" t="s">
        <v>194</v>
      </c>
      <c r="CE5" s="47"/>
      <c r="CF5" s="46" t="s">
        <v>195</v>
      </c>
      <c r="CG5" s="47"/>
      <c r="CH5" s="46" t="s">
        <v>7</v>
      </c>
      <c r="CI5" s="47"/>
      <c r="CJ5" s="46" t="s">
        <v>196</v>
      </c>
      <c r="CK5" s="47"/>
      <c r="CL5" s="46" t="s">
        <v>8</v>
      </c>
      <c r="CM5" s="47"/>
      <c r="CN5" s="46" t="s">
        <v>197</v>
      </c>
      <c r="CO5" s="47"/>
      <c r="CP5" s="46" t="s">
        <v>198</v>
      </c>
      <c r="CQ5" s="47"/>
      <c r="CR5" s="46" t="s">
        <v>199</v>
      </c>
      <c r="CS5" s="47"/>
      <c r="CT5" s="46" t="s">
        <v>200</v>
      </c>
      <c r="CU5" s="47"/>
      <c r="CV5" s="46" t="s">
        <v>201</v>
      </c>
      <c r="CW5" s="47"/>
      <c r="CX5" s="46" t="s">
        <v>202</v>
      </c>
      <c r="CY5" s="47"/>
      <c r="CZ5" s="46" t="s">
        <v>203</v>
      </c>
      <c r="DA5" s="47"/>
      <c r="DB5" s="46" t="s">
        <v>204</v>
      </c>
      <c r="DC5" s="47"/>
      <c r="DD5" s="46" t="s">
        <v>205</v>
      </c>
      <c r="DE5" s="47"/>
      <c r="DF5" s="46" t="s">
        <v>206</v>
      </c>
      <c r="DG5" s="47"/>
      <c r="DH5" s="46" t="s">
        <v>207</v>
      </c>
      <c r="DI5" s="47"/>
      <c r="DJ5" s="46" t="s">
        <v>208</v>
      </c>
      <c r="DK5" s="47"/>
      <c r="DL5" s="46" t="s">
        <v>209</v>
      </c>
      <c r="DM5" s="47"/>
      <c r="DN5" s="46" t="s">
        <v>210</v>
      </c>
      <c r="DO5" s="47"/>
      <c r="DP5" s="46" t="s">
        <v>211</v>
      </c>
      <c r="DQ5" s="47"/>
      <c r="DR5" s="46" t="s">
        <v>9</v>
      </c>
      <c r="DS5" s="47"/>
      <c r="DT5" s="46" t="s">
        <v>10</v>
      </c>
      <c r="DU5" s="47"/>
      <c r="DV5" s="46" t="s">
        <v>212</v>
      </c>
      <c r="DW5" s="47"/>
      <c r="DX5" s="46" t="s">
        <v>213</v>
      </c>
      <c r="DY5" s="47"/>
      <c r="DZ5" s="46" t="s">
        <v>214</v>
      </c>
      <c r="EA5" s="47"/>
      <c r="EB5" s="46" t="s">
        <v>215</v>
      </c>
      <c r="EC5" s="47"/>
      <c r="ED5" s="46" t="s">
        <v>216</v>
      </c>
      <c r="EE5" s="47"/>
      <c r="EF5" s="46" t="s">
        <v>217</v>
      </c>
      <c r="EG5" s="47"/>
      <c r="EH5" s="46" t="s">
        <v>218</v>
      </c>
      <c r="EI5" s="47"/>
      <c r="EJ5" s="46" t="s">
        <v>219</v>
      </c>
      <c r="EK5" s="47"/>
      <c r="EL5" s="46" t="s">
        <v>220</v>
      </c>
      <c r="EM5" s="47"/>
      <c r="EN5" s="46" t="s">
        <v>221</v>
      </c>
      <c r="EO5" s="47"/>
      <c r="EP5" s="46" t="s">
        <v>165</v>
      </c>
      <c r="EQ5" s="47"/>
      <c r="ER5" s="46" t="s">
        <v>222</v>
      </c>
      <c r="ES5" s="47"/>
      <c r="ET5" s="46" t="s">
        <v>214</v>
      </c>
      <c r="EU5" s="47"/>
      <c r="EV5" s="46" t="s">
        <v>11</v>
      </c>
      <c r="EW5" s="47"/>
      <c r="EX5" s="46" t="s">
        <v>12</v>
      </c>
      <c r="EY5" s="47"/>
      <c r="EZ5" s="46" t="s">
        <v>223</v>
      </c>
      <c r="FA5" s="47"/>
      <c r="FB5" s="46" t="s">
        <v>224</v>
      </c>
      <c r="FC5" s="47"/>
      <c r="FD5" s="42" t="s">
        <v>13</v>
      </c>
      <c r="FE5" s="43"/>
      <c r="FF5" s="46" t="s">
        <v>225</v>
      </c>
      <c r="FG5" s="47"/>
      <c r="FH5" s="46" t="s">
        <v>226</v>
      </c>
      <c r="FI5" s="47"/>
      <c r="FJ5" s="46" t="s">
        <v>227</v>
      </c>
      <c r="FK5" s="47"/>
      <c r="FL5" s="46" t="s">
        <v>228</v>
      </c>
      <c r="FM5" s="47"/>
      <c r="FN5" s="46" t="s">
        <v>229</v>
      </c>
      <c r="FO5" s="47"/>
      <c r="FP5" s="46" t="s">
        <v>230</v>
      </c>
      <c r="FQ5" s="47"/>
      <c r="FR5" s="46" t="s">
        <v>231</v>
      </c>
      <c r="FS5" s="47"/>
      <c r="FT5" s="46" t="s">
        <v>232</v>
      </c>
      <c r="FU5" s="47"/>
      <c r="FV5" s="46" t="s">
        <v>233</v>
      </c>
      <c r="FW5" s="47"/>
      <c r="FX5" s="46" t="s">
        <v>234</v>
      </c>
      <c r="FY5" s="47"/>
      <c r="FZ5" s="46" t="s">
        <v>235</v>
      </c>
      <c r="GA5" s="47"/>
      <c r="GB5" s="46" t="s">
        <v>236</v>
      </c>
      <c r="GC5" s="47"/>
      <c r="GD5" s="46" t="s">
        <v>237</v>
      </c>
      <c r="GE5" s="47"/>
      <c r="GF5" s="46" t="s">
        <v>14</v>
      </c>
      <c r="GG5" s="47"/>
      <c r="GH5" s="46" t="s">
        <v>238</v>
      </c>
      <c r="GI5" s="47"/>
      <c r="GJ5" s="42" t="s">
        <v>15</v>
      </c>
      <c r="GK5" s="43"/>
      <c r="GL5" s="46" t="s">
        <v>245</v>
      </c>
      <c r="GM5" s="47"/>
      <c r="GN5" s="46" t="s">
        <v>246</v>
      </c>
      <c r="GO5" s="47"/>
      <c r="GP5" s="46" t="s">
        <v>239</v>
      </c>
      <c r="GQ5" s="47"/>
      <c r="GR5" s="46" t="s">
        <v>240</v>
      </c>
      <c r="GS5" s="47"/>
      <c r="GT5" s="46" t="s">
        <v>241</v>
      </c>
      <c r="GU5" s="47"/>
      <c r="GV5" s="46" t="s">
        <v>16</v>
      </c>
      <c r="GW5" s="47"/>
      <c r="GX5" s="46" t="s">
        <v>242</v>
      </c>
      <c r="GY5" s="47"/>
      <c r="GZ5" s="46" t="s">
        <v>247</v>
      </c>
      <c r="HA5" s="47"/>
      <c r="HB5" s="36"/>
      <c r="HC5" s="3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</row>
    <row r="6" spans="1:606" ht="107.25" customHeight="1" x14ac:dyDescent="0.25">
      <c r="A6" s="54"/>
      <c r="B6" s="50"/>
      <c r="C6" s="50"/>
      <c r="D6" s="51"/>
      <c r="E6" s="51"/>
      <c r="F6" s="52"/>
      <c r="G6" s="52"/>
      <c r="H6" s="48"/>
      <c r="I6" s="49"/>
      <c r="J6" s="44"/>
      <c r="K6" s="45"/>
      <c r="L6" s="48"/>
      <c r="M6" s="49"/>
      <c r="N6" s="48"/>
      <c r="O6" s="49"/>
      <c r="P6" s="48"/>
      <c r="Q6" s="49"/>
      <c r="R6" s="48"/>
      <c r="S6" s="49"/>
      <c r="T6" s="48"/>
      <c r="U6" s="49"/>
      <c r="V6" s="48"/>
      <c r="W6" s="49"/>
      <c r="X6" s="48"/>
      <c r="Y6" s="49"/>
      <c r="Z6" s="48"/>
      <c r="AA6" s="49"/>
      <c r="AB6" s="48"/>
      <c r="AC6" s="49"/>
      <c r="AD6" s="48"/>
      <c r="AE6" s="49"/>
      <c r="AF6" s="48"/>
      <c r="AG6" s="49"/>
      <c r="AH6" s="48"/>
      <c r="AI6" s="49"/>
      <c r="AJ6" s="48"/>
      <c r="AK6" s="49"/>
      <c r="AL6" s="48"/>
      <c r="AM6" s="49"/>
      <c r="AN6" s="48"/>
      <c r="AO6" s="49"/>
      <c r="AP6" s="48"/>
      <c r="AQ6" s="49"/>
      <c r="AR6" s="48"/>
      <c r="AS6" s="49"/>
      <c r="AT6" s="48"/>
      <c r="AU6" s="49"/>
      <c r="AV6" s="48"/>
      <c r="AW6" s="49"/>
      <c r="AX6" s="48"/>
      <c r="AY6" s="49"/>
      <c r="AZ6" s="48"/>
      <c r="BA6" s="49"/>
      <c r="BB6" s="48"/>
      <c r="BC6" s="49"/>
      <c r="BD6" s="48"/>
      <c r="BE6" s="49"/>
      <c r="BF6" s="48"/>
      <c r="BG6" s="49"/>
      <c r="BH6" s="48"/>
      <c r="BI6" s="49"/>
      <c r="BJ6" s="48"/>
      <c r="BK6" s="49"/>
      <c r="BL6" s="48"/>
      <c r="BM6" s="49"/>
      <c r="BN6" s="48"/>
      <c r="BO6" s="49"/>
      <c r="BP6" s="48"/>
      <c r="BQ6" s="49"/>
      <c r="BR6" s="48"/>
      <c r="BS6" s="49"/>
      <c r="BT6" s="48"/>
      <c r="BU6" s="49"/>
      <c r="BV6" s="48"/>
      <c r="BW6" s="49"/>
      <c r="BX6" s="48"/>
      <c r="BY6" s="49"/>
      <c r="BZ6" s="48"/>
      <c r="CA6" s="49"/>
      <c r="CB6" s="48"/>
      <c r="CC6" s="49"/>
      <c r="CD6" s="48"/>
      <c r="CE6" s="49"/>
      <c r="CF6" s="48"/>
      <c r="CG6" s="49"/>
      <c r="CH6" s="48"/>
      <c r="CI6" s="49"/>
      <c r="CJ6" s="48"/>
      <c r="CK6" s="49"/>
      <c r="CL6" s="48"/>
      <c r="CM6" s="49"/>
      <c r="CN6" s="48"/>
      <c r="CO6" s="49"/>
      <c r="CP6" s="48"/>
      <c r="CQ6" s="49"/>
      <c r="CR6" s="48"/>
      <c r="CS6" s="49"/>
      <c r="CT6" s="48"/>
      <c r="CU6" s="49"/>
      <c r="CV6" s="48"/>
      <c r="CW6" s="49"/>
      <c r="CX6" s="48"/>
      <c r="CY6" s="49"/>
      <c r="CZ6" s="48"/>
      <c r="DA6" s="49"/>
      <c r="DB6" s="48"/>
      <c r="DC6" s="49"/>
      <c r="DD6" s="48"/>
      <c r="DE6" s="49"/>
      <c r="DF6" s="48"/>
      <c r="DG6" s="49"/>
      <c r="DH6" s="48"/>
      <c r="DI6" s="49"/>
      <c r="DJ6" s="48"/>
      <c r="DK6" s="49"/>
      <c r="DL6" s="48"/>
      <c r="DM6" s="49"/>
      <c r="DN6" s="48"/>
      <c r="DO6" s="49"/>
      <c r="DP6" s="48"/>
      <c r="DQ6" s="49"/>
      <c r="DR6" s="48"/>
      <c r="DS6" s="49"/>
      <c r="DT6" s="48"/>
      <c r="DU6" s="49"/>
      <c r="DV6" s="48"/>
      <c r="DW6" s="49"/>
      <c r="DX6" s="48"/>
      <c r="DY6" s="49"/>
      <c r="DZ6" s="48"/>
      <c r="EA6" s="49"/>
      <c r="EB6" s="48"/>
      <c r="EC6" s="49"/>
      <c r="ED6" s="48"/>
      <c r="EE6" s="49"/>
      <c r="EF6" s="48"/>
      <c r="EG6" s="49"/>
      <c r="EH6" s="48"/>
      <c r="EI6" s="49"/>
      <c r="EJ6" s="48"/>
      <c r="EK6" s="49"/>
      <c r="EL6" s="48"/>
      <c r="EM6" s="49"/>
      <c r="EN6" s="48"/>
      <c r="EO6" s="49"/>
      <c r="EP6" s="48"/>
      <c r="EQ6" s="49"/>
      <c r="ER6" s="48"/>
      <c r="ES6" s="49"/>
      <c r="ET6" s="48"/>
      <c r="EU6" s="49"/>
      <c r="EV6" s="48"/>
      <c r="EW6" s="49"/>
      <c r="EX6" s="48"/>
      <c r="EY6" s="49"/>
      <c r="EZ6" s="48"/>
      <c r="FA6" s="49"/>
      <c r="FB6" s="48"/>
      <c r="FC6" s="49"/>
      <c r="FD6" s="44"/>
      <c r="FE6" s="45"/>
      <c r="FF6" s="48"/>
      <c r="FG6" s="49"/>
      <c r="FH6" s="48"/>
      <c r="FI6" s="49"/>
      <c r="FJ6" s="48"/>
      <c r="FK6" s="49"/>
      <c r="FL6" s="48"/>
      <c r="FM6" s="49"/>
      <c r="FN6" s="48"/>
      <c r="FO6" s="49"/>
      <c r="FP6" s="48"/>
      <c r="FQ6" s="49"/>
      <c r="FR6" s="48"/>
      <c r="FS6" s="49"/>
      <c r="FT6" s="48"/>
      <c r="FU6" s="49"/>
      <c r="FV6" s="48"/>
      <c r="FW6" s="49"/>
      <c r="FX6" s="48"/>
      <c r="FY6" s="49"/>
      <c r="FZ6" s="48"/>
      <c r="GA6" s="49"/>
      <c r="GB6" s="48"/>
      <c r="GC6" s="49"/>
      <c r="GD6" s="48"/>
      <c r="GE6" s="49"/>
      <c r="GF6" s="48"/>
      <c r="GG6" s="49"/>
      <c r="GH6" s="48"/>
      <c r="GI6" s="49"/>
      <c r="GJ6" s="44"/>
      <c r="GK6" s="45"/>
      <c r="GL6" s="48"/>
      <c r="GM6" s="49"/>
      <c r="GN6" s="48"/>
      <c r="GO6" s="49"/>
      <c r="GP6" s="48"/>
      <c r="GQ6" s="49"/>
      <c r="GR6" s="48"/>
      <c r="GS6" s="49"/>
      <c r="GT6" s="48"/>
      <c r="GU6" s="49"/>
      <c r="GV6" s="48"/>
      <c r="GW6" s="49"/>
      <c r="GX6" s="48"/>
      <c r="GY6" s="49"/>
      <c r="GZ6" s="48"/>
      <c r="HA6" s="49"/>
      <c r="HB6" s="36"/>
      <c r="HC6" s="3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</row>
    <row r="7" spans="1:606" ht="30" x14ac:dyDescent="0.25">
      <c r="A7" s="4"/>
      <c r="B7" s="11" t="s">
        <v>17</v>
      </c>
      <c r="C7" s="11" t="s">
        <v>244</v>
      </c>
      <c r="D7" s="13" t="s">
        <v>17</v>
      </c>
      <c r="E7" s="13" t="s">
        <v>244</v>
      </c>
      <c r="F7" s="9" t="s">
        <v>17</v>
      </c>
      <c r="G7" s="9" t="s">
        <v>244</v>
      </c>
      <c r="H7" s="9" t="s">
        <v>17</v>
      </c>
      <c r="I7" s="9" t="s">
        <v>244</v>
      </c>
      <c r="J7" s="11" t="s">
        <v>17</v>
      </c>
      <c r="K7" s="11" t="s">
        <v>244</v>
      </c>
      <c r="L7" s="9" t="s">
        <v>17</v>
      </c>
      <c r="M7" s="9" t="s">
        <v>244</v>
      </c>
      <c r="N7" s="9" t="s">
        <v>17</v>
      </c>
      <c r="O7" s="9" t="s">
        <v>244</v>
      </c>
      <c r="P7" s="9" t="s">
        <v>17</v>
      </c>
      <c r="Q7" s="9" t="s">
        <v>244</v>
      </c>
      <c r="R7" s="9" t="s">
        <v>17</v>
      </c>
      <c r="S7" s="9" t="s">
        <v>244</v>
      </c>
      <c r="T7" s="9" t="s">
        <v>17</v>
      </c>
      <c r="U7" s="9" t="s">
        <v>244</v>
      </c>
      <c r="V7" s="9" t="s">
        <v>17</v>
      </c>
      <c r="W7" s="9" t="s">
        <v>244</v>
      </c>
      <c r="X7" s="9" t="s">
        <v>17</v>
      </c>
      <c r="Y7" s="9" t="s">
        <v>244</v>
      </c>
      <c r="Z7" s="9" t="s">
        <v>17</v>
      </c>
      <c r="AA7" s="9" t="s">
        <v>244</v>
      </c>
      <c r="AB7" s="9" t="s">
        <v>17</v>
      </c>
      <c r="AC7" s="9" t="s">
        <v>244</v>
      </c>
      <c r="AD7" s="9" t="s">
        <v>17</v>
      </c>
      <c r="AE7" s="9" t="s">
        <v>244</v>
      </c>
      <c r="AF7" s="9" t="s">
        <v>17</v>
      </c>
      <c r="AG7" s="9" t="s">
        <v>244</v>
      </c>
      <c r="AH7" s="9" t="s">
        <v>17</v>
      </c>
      <c r="AI7" s="9" t="s">
        <v>244</v>
      </c>
      <c r="AJ7" s="9" t="s">
        <v>17</v>
      </c>
      <c r="AK7" s="9" t="s">
        <v>244</v>
      </c>
      <c r="AL7" s="9" t="s">
        <v>17</v>
      </c>
      <c r="AM7" s="9" t="s">
        <v>244</v>
      </c>
      <c r="AN7" s="9" t="s">
        <v>17</v>
      </c>
      <c r="AO7" s="9" t="s">
        <v>244</v>
      </c>
      <c r="AP7" s="9" t="s">
        <v>17</v>
      </c>
      <c r="AQ7" s="9" t="s">
        <v>244</v>
      </c>
      <c r="AR7" s="9" t="s">
        <v>17</v>
      </c>
      <c r="AS7" s="9" t="s">
        <v>244</v>
      </c>
      <c r="AT7" s="9" t="s">
        <v>17</v>
      </c>
      <c r="AU7" s="9" t="s">
        <v>244</v>
      </c>
      <c r="AV7" s="9" t="s">
        <v>17</v>
      </c>
      <c r="AW7" s="9" t="s">
        <v>244</v>
      </c>
      <c r="AX7" s="9" t="s">
        <v>17</v>
      </c>
      <c r="AY7" s="9" t="s">
        <v>244</v>
      </c>
      <c r="AZ7" s="9" t="s">
        <v>17</v>
      </c>
      <c r="BA7" s="9" t="s">
        <v>244</v>
      </c>
      <c r="BB7" s="9" t="s">
        <v>17</v>
      </c>
      <c r="BC7" s="9" t="s">
        <v>244</v>
      </c>
      <c r="BD7" s="9" t="s">
        <v>17</v>
      </c>
      <c r="BE7" s="9" t="s">
        <v>244</v>
      </c>
      <c r="BF7" s="9" t="s">
        <v>17</v>
      </c>
      <c r="BG7" s="9" t="s">
        <v>244</v>
      </c>
      <c r="BH7" s="9" t="s">
        <v>17</v>
      </c>
      <c r="BI7" s="9" t="s">
        <v>244</v>
      </c>
      <c r="BJ7" s="9" t="s">
        <v>17</v>
      </c>
      <c r="BK7" s="9" t="s">
        <v>244</v>
      </c>
      <c r="BL7" s="9" t="s">
        <v>17</v>
      </c>
      <c r="BM7" s="9" t="s">
        <v>244</v>
      </c>
      <c r="BN7" s="9" t="s">
        <v>17</v>
      </c>
      <c r="BO7" s="9" t="s">
        <v>244</v>
      </c>
      <c r="BP7" s="9" t="s">
        <v>17</v>
      </c>
      <c r="BQ7" s="9" t="s">
        <v>244</v>
      </c>
      <c r="BR7" s="9" t="s">
        <v>17</v>
      </c>
      <c r="BS7" s="9" t="s">
        <v>244</v>
      </c>
      <c r="BT7" s="9" t="s">
        <v>17</v>
      </c>
      <c r="BU7" s="9" t="s">
        <v>244</v>
      </c>
      <c r="BV7" s="9" t="s">
        <v>17</v>
      </c>
      <c r="BW7" s="9" t="s">
        <v>244</v>
      </c>
      <c r="BX7" s="9" t="s">
        <v>17</v>
      </c>
      <c r="BY7" s="9" t="s">
        <v>244</v>
      </c>
      <c r="BZ7" s="9" t="s">
        <v>17</v>
      </c>
      <c r="CA7" s="9" t="s">
        <v>244</v>
      </c>
      <c r="CB7" s="9" t="s">
        <v>17</v>
      </c>
      <c r="CC7" s="9" t="s">
        <v>244</v>
      </c>
      <c r="CD7" s="9" t="s">
        <v>17</v>
      </c>
      <c r="CE7" s="9" t="s">
        <v>244</v>
      </c>
      <c r="CF7" s="9" t="s">
        <v>17</v>
      </c>
      <c r="CG7" s="9" t="s">
        <v>244</v>
      </c>
      <c r="CH7" s="9" t="s">
        <v>17</v>
      </c>
      <c r="CI7" s="9" t="s">
        <v>244</v>
      </c>
      <c r="CJ7" s="9" t="s">
        <v>17</v>
      </c>
      <c r="CK7" s="9" t="s">
        <v>244</v>
      </c>
      <c r="CL7" s="9" t="s">
        <v>17</v>
      </c>
      <c r="CM7" s="9" t="s">
        <v>244</v>
      </c>
      <c r="CN7" s="9" t="s">
        <v>17</v>
      </c>
      <c r="CO7" s="9" t="s">
        <v>244</v>
      </c>
      <c r="CP7" s="9" t="s">
        <v>17</v>
      </c>
      <c r="CQ7" s="9" t="s">
        <v>244</v>
      </c>
      <c r="CR7" s="9" t="s">
        <v>17</v>
      </c>
      <c r="CS7" s="9" t="s">
        <v>244</v>
      </c>
      <c r="CT7" s="9" t="s">
        <v>17</v>
      </c>
      <c r="CU7" s="9" t="s">
        <v>244</v>
      </c>
      <c r="CV7" s="9" t="s">
        <v>17</v>
      </c>
      <c r="CW7" s="9" t="s">
        <v>244</v>
      </c>
      <c r="CX7" s="9" t="s">
        <v>17</v>
      </c>
      <c r="CY7" s="9" t="s">
        <v>244</v>
      </c>
      <c r="CZ7" s="9" t="s">
        <v>17</v>
      </c>
      <c r="DA7" s="9" t="s">
        <v>244</v>
      </c>
      <c r="DB7" s="9" t="s">
        <v>17</v>
      </c>
      <c r="DC7" s="9" t="s">
        <v>244</v>
      </c>
      <c r="DD7" s="9" t="s">
        <v>17</v>
      </c>
      <c r="DE7" s="9" t="s">
        <v>244</v>
      </c>
      <c r="DF7" s="9" t="s">
        <v>17</v>
      </c>
      <c r="DG7" s="9" t="s">
        <v>244</v>
      </c>
      <c r="DH7" s="9" t="s">
        <v>17</v>
      </c>
      <c r="DI7" s="9" t="s">
        <v>244</v>
      </c>
      <c r="DJ7" s="9" t="s">
        <v>17</v>
      </c>
      <c r="DK7" s="9" t="s">
        <v>244</v>
      </c>
      <c r="DL7" s="9" t="s">
        <v>17</v>
      </c>
      <c r="DM7" s="9" t="s">
        <v>244</v>
      </c>
      <c r="DN7" s="9" t="s">
        <v>17</v>
      </c>
      <c r="DO7" s="9" t="s">
        <v>244</v>
      </c>
      <c r="DP7" s="9" t="s">
        <v>17</v>
      </c>
      <c r="DQ7" s="9" t="s">
        <v>244</v>
      </c>
      <c r="DR7" s="9" t="s">
        <v>17</v>
      </c>
      <c r="DS7" s="9" t="s">
        <v>244</v>
      </c>
      <c r="DT7" s="9" t="s">
        <v>17</v>
      </c>
      <c r="DU7" s="9" t="s">
        <v>244</v>
      </c>
      <c r="DV7" s="9" t="s">
        <v>17</v>
      </c>
      <c r="DW7" s="9" t="s">
        <v>244</v>
      </c>
      <c r="DX7" s="9" t="s">
        <v>17</v>
      </c>
      <c r="DY7" s="9" t="s">
        <v>244</v>
      </c>
      <c r="DZ7" s="9" t="s">
        <v>17</v>
      </c>
      <c r="EA7" s="9" t="s">
        <v>244</v>
      </c>
      <c r="EB7" s="9" t="s">
        <v>17</v>
      </c>
      <c r="EC7" s="9" t="s">
        <v>244</v>
      </c>
      <c r="ED7" s="9" t="s">
        <v>17</v>
      </c>
      <c r="EE7" s="9" t="s">
        <v>244</v>
      </c>
      <c r="EF7" s="9" t="s">
        <v>17</v>
      </c>
      <c r="EG7" s="9" t="s">
        <v>244</v>
      </c>
      <c r="EH7" s="9" t="s">
        <v>17</v>
      </c>
      <c r="EI7" s="9" t="s">
        <v>244</v>
      </c>
      <c r="EJ7" s="9" t="s">
        <v>17</v>
      </c>
      <c r="EK7" s="9" t="s">
        <v>244</v>
      </c>
      <c r="EL7" s="9" t="s">
        <v>17</v>
      </c>
      <c r="EM7" s="9" t="s">
        <v>244</v>
      </c>
      <c r="EN7" s="9" t="s">
        <v>17</v>
      </c>
      <c r="EO7" s="9" t="s">
        <v>244</v>
      </c>
      <c r="EP7" s="9" t="s">
        <v>17</v>
      </c>
      <c r="EQ7" s="9" t="s">
        <v>244</v>
      </c>
      <c r="ER7" s="9" t="s">
        <v>17</v>
      </c>
      <c r="ES7" s="9" t="s">
        <v>244</v>
      </c>
      <c r="ET7" s="9" t="s">
        <v>17</v>
      </c>
      <c r="EU7" s="9" t="s">
        <v>244</v>
      </c>
      <c r="EV7" s="9" t="s">
        <v>17</v>
      </c>
      <c r="EW7" s="9" t="s">
        <v>244</v>
      </c>
      <c r="EX7" s="9" t="s">
        <v>17</v>
      </c>
      <c r="EY7" s="9" t="s">
        <v>244</v>
      </c>
      <c r="EZ7" s="9" t="s">
        <v>17</v>
      </c>
      <c r="FA7" s="9" t="s">
        <v>244</v>
      </c>
      <c r="FB7" s="9" t="s">
        <v>17</v>
      </c>
      <c r="FC7" s="9" t="s">
        <v>244</v>
      </c>
      <c r="FD7" s="11" t="s">
        <v>17</v>
      </c>
      <c r="FE7" s="11" t="s">
        <v>244</v>
      </c>
      <c r="FF7" s="9" t="s">
        <v>17</v>
      </c>
      <c r="FG7" s="9" t="s">
        <v>244</v>
      </c>
      <c r="FH7" s="9" t="s">
        <v>17</v>
      </c>
      <c r="FI7" s="9" t="s">
        <v>244</v>
      </c>
      <c r="FJ7" s="9" t="s">
        <v>17</v>
      </c>
      <c r="FK7" s="9" t="s">
        <v>244</v>
      </c>
      <c r="FL7" s="9" t="s">
        <v>17</v>
      </c>
      <c r="FM7" s="9" t="s">
        <v>244</v>
      </c>
      <c r="FN7" s="9" t="s">
        <v>17</v>
      </c>
      <c r="FO7" s="9" t="s">
        <v>244</v>
      </c>
      <c r="FP7" s="9" t="s">
        <v>17</v>
      </c>
      <c r="FQ7" s="9" t="s">
        <v>244</v>
      </c>
      <c r="FR7" s="9" t="s">
        <v>17</v>
      </c>
      <c r="FS7" s="9" t="s">
        <v>244</v>
      </c>
      <c r="FT7" s="9" t="s">
        <v>17</v>
      </c>
      <c r="FU7" s="9" t="s">
        <v>244</v>
      </c>
      <c r="FV7" s="9" t="s">
        <v>17</v>
      </c>
      <c r="FW7" s="9" t="s">
        <v>244</v>
      </c>
      <c r="FX7" s="9" t="s">
        <v>17</v>
      </c>
      <c r="FY7" s="9" t="s">
        <v>244</v>
      </c>
      <c r="FZ7" s="9" t="s">
        <v>17</v>
      </c>
      <c r="GA7" s="9" t="s">
        <v>244</v>
      </c>
      <c r="GB7" s="9" t="s">
        <v>17</v>
      </c>
      <c r="GC7" s="9" t="s">
        <v>244</v>
      </c>
      <c r="GD7" s="9" t="s">
        <v>17</v>
      </c>
      <c r="GE7" s="9" t="s">
        <v>244</v>
      </c>
      <c r="GF7" s="9" t="s">
        <v>17</v>
      </c>
      <c r="GG7" s="9" t="s">
        <v>244</v>
      </c>
      <c r="GH7" s="9" t="s">
        <v>17</v>
      </c>
      <c r="GI7" s="9" t="s">
        <v>244</v>
      </c>
      <c r="GJ7" s="11" t="s">
        <v>17</v>
      </c>
      <c r="GK7" s="11" t="s">
        <v>244</v>
      </c>
      <c r="GL7" s="38" t="s">
        <v>17</v>
      </c>
      <c r="GM7" s="38" t="s">
        <v>244</v>
      </c>
      <c r="GN7" s="38" t="s">
        <v>17</v>
      </c>
      <c r="GO7" s="38" t="s">
        <v>244</v>
      </c>
      <c r="GP7" s="9" t="s">
        <v>17</v>
      </c>
      <c r="GQ7" s="9" t="s">
        <v>244</v>
      </c>
      <c r="GR7" s="9" t="s">
        <v>17</v>
      </c>
      <c r="GS7" s="9" t="s">
        <v>244</v>
      </c>
      <c r="GT7" s="9" t="s">
        <v>17</v>
      </c>
      <c r="GU7" s="9" t="s">
        <v>244</v>
      </c>
      <c r="GV7" s="9" t="s">
        <v>17</v>
      </c>
      <c r="GW7" s="9" t="s">
        <v>244</v>
      </c>
      <c r="GX7" s="9" t="s">
        <v>17</v>
      </c>
      <c r="GY7" s="9" t="s">
        <v>244</v>
      </c>
      <c r="GZ7" s="9" t="s">
        <v>17</v>
      </c>
      <c r="HA7" s="9" t="s">
        <v>244</v>
      </c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15"/>
      <c r="KL7" s="15"/>
      <c r="KM7" s="15"/>
      <c r="KN7" s="15"/>
      <c r="KO7" s="15"/>
      <c r="KP7" s="15"/>
      <c r="KQ7" s="16"/>
      <c r="KR7" s="16"/>
      <c r="KS7" s="16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</row>
    <row r="8" spans="1:606" x14ac:dyDescent="0.25">
      <c r="A8" s="5" t="s">
        <v>18</v>
      </c>
      <c r="B8" s="12">
        <f t="shared" ref="B8:B71" si="0">D8+J8+FD8+GJ8</f>
        <v>786995866.76999998</v>
      </c>
      <c r="C8" s="12">
        <f t="shared" ref="C8:C39" si="1">E8+K8+FE8+GK8</f>
        <v>0</v>
      </c>
      <c r="D8" s="14">
        <f>F8+H8</f>
        <v>0</v>
      </c>
      <c r="E8" s="14">
        <f t="shared" ref="D8:E72" si="2">G8+I8</f>
        <v>0</v>
      </c>
      <c r="F8" s="10"/>
      <c r="G8" s="10"/>
      <c r="H8" s="10"/>
      <c r="I8" s="10"/>
      <c r="J8" s="32">
        <f>L8+N8+P8+R8+T8+V8+X8+Z8+AB8+AD8+AF8+AH8+AJ8+AL8+AN8+AP8+AR8+AT8+AV8+AX8+AZ8+BB8+BD8+BF8+BH8+BJ8+BL8+BN8+BP8+BR8+BT8+BV110+BX8+BZ8+CB8+CD8+CF8+CH8+CJ8+CL8+CN8+CP8+CR8+CT8+CV8+CX8+CZ8+DB8+DD8+DF8+DH8+DJ8+DL8+DN8+DP8+DR8+DV8+DX8+DZ8+EB8+ED8+EF8+EH8+EJ8+EL8+EN8+EP8+ER8+ET8+EV8+EX8+EZ8+FB8</f>
        <v>93995866.770000011</v>
      </c>
      <c r="K8" s="32">
        <f t="shared" ref="K8:K39" si="3">M8+O8+Q8+S8+U8+W8+Y8+AA8+AC8+AE8+AG8+AI8+AK8+AM8+AO8+AQ8+AS8+AU8+AW8+AY8+BA8+BC8+BE8+BG8+BI8+BK8+BM8+BO8+BQ8+BS8+BU8+BW8+BY8+CA8+CC8+CE8+CG8+CI8+CK8+CM8+CO8+CQ8+CS8+CU8+CW8+CY8+DA8+DC8+DE8+DG8+DI8+DK8+DM8+DO8+DQ8+DS8+DW8+DY8+EA8+EC8+EE8+EG8+EI8+EK8+EM8+EO8+EQ8+ES8+EU8+EW8+EY8+FA8+FC8</f>
        <v>0</v>
      </c>
      <c r="L8" s="10"/>
      <c r="M8" s="10"/>
      <c r="N8" s="10"/>
      <c r="O8" s="10"/>
      <c r="P8" s="10"/>
      <c r="Q8" s="10"/>
      <c r="R8" s="10"/>
      <c r="S8" s="10"/>
      <c r="T8" s="10">
        <v>1157600</v>
      </c>
      <c r="U8" s="10">
        <v>0</v>
      </c>
      <c r="V8" s="10"/>
      <c r="W8" s="10"/>
      <c r="X8" s="10"/>
      <c r="Y8" s="10"/>
      <c r="Z8" s="10"/>
      <c r="AA8" s="10"/>
      <c r="AB8" s="31"/>
      <c r="AC8" s="10"/>
      <c r="AD8" s="10"/>
      <c r="AE8" s="10">
        <v>0</v>
      </c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>
        <v>468466.8</v>
      </c>
      <c r="BK8" s="10">
        <v>0</v>
      </c>
      <c r="BL8" s="10"/>
      <c r="BM8" s="10"/>
      <c r="BN8" s="10"/>
      <c r="BO8" s="10"/>
      <c r="BP8" s="10"/>
      <c r="BQ8" s="10"/>
      <c r="BR8" s="10"/>
      <c r="BS8" s="28"/>
      <c r="BT8" s="10"/>
      <c r="BU8" s="10"/>
      <c r="BW8" s="10"/>
      <c r="BX8" s="10"/>
      <c r="BY8" s="10"/>
      <c r="BZ8" s="10">
        <v>4354366</v>
      </c>
      <c r="CA8" s="10">
        <v>0</v>
      </c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>
        <v>21000000</v>
      </c>
      <c r="CQ8" s="10">
        <v>0</v>
      </c>
      <c r="CR8" s="10"/>
      <c r="CS8" s="10"/>
      <c r="CT8" s="10"/>
      <c r="CU8" s="10"/>
      <c r="CV8" s="10"/>
      <c r="CW8" s="10"/>
      <c r="CX8" s="10">
        <v>29313.37</v>
      </c>
      <c r="CY8" s="10">
        <v>0</v>
      </c>
      <c r="CZ8" s="10"/>
      <c r="DA8" s="10"/>
      <c r="DB8" s="10">
        <v>2807847.12</v>
      </c>
      <c r="DC8" s="10">
        <v>0</v>
      </c>
      <c r="DD8" s="10"/>
      <c r="DE8" s="10"/>
      <c r="DF8" s="10">
        <v>557652.96</v>
      </c>
      <c r="DG8" s="28">
        <v>0</v>
      </c>
      <c r="DH8" s="10">
        <v>648120.52</v>
      </c>
      <c r="DI8" s="28">
        <v>0</v>
      </c>
      <c r="DJ8" s="10">
        <v>72500</v>
      </c>
      <c r="DK8" s="28">
        <v>0</v>
      </c>
      <c r="DL8" s="10">
        <v>14900000</v>
      </c>
      <c r="DM8" s="10">
        <v>0</v>
      </c>
      <c r="DN8" s="10"/>
      <c r="DO8" s="10">
        <v>0</v>
      </c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>
        <v>46000000</v>
      </c>
      <c r="EO8" s="10">
        <v>0</v>
      </c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2">
        <f>FF8+FH8+FJ8+FL8+FN8+FP8+FR8+FT8+FV8+FX8+FZ8+GB8+GD8+GF8+GH8</f>
        <v>0</v>
      </c>
      <c r="FE8" s="12">
        <f>FG8+FI8+FK8+FM8+FO8+FQ8+FS8+FU8+FW8+FY8+GA8+GC8+GE8+GG8+GI8</f>
        <v>0</v>
      </c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2">
        <f t="shared" ref="GJ8:GJ39" si="4">GP8+GR8+GT8+GX8+GZ8</f>
        <v>693000000</v>
      </c>
      <c r="GK8" s="12">
        <f t="shared" ref="GK8:GK39" si="5">GQ8+GS8+GU8+GY8+HA8</f>
        <v>0</v>
      </c>
      <c r="GL8" s="28"/>
      <c r="GM8" s="28"/>
      <c r="GN8" s="28"/>
      <c r="GO8" s="28"/>
      <c r="GP8" s="10"/>
      <c r="GQ8" s="10"/>
      <c r="GR8" s="10">
        <v>693000000</v>
      </c>
      <c r="GS8" s="10">
        <v>0</v>
      </c>
      <c r="GT8" s="10"/>
      <c r="GU8" s="10"/>
      <c r="GV8" s="10"/>
      <c r="GW8" s="10"/>
      <c r="GX8" s="10"/>
      <c r="GY8" s="10"/>
      <c r="GZ8" s="10"/>
      <c r="HA8" s="10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6"/>
      <c r="KR8" s="16"/>
      <c r="KS8" s="16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</row>
    <row r="9" spans="1:606" x14ac:dyDescent="0.25">
      <c r="A9" s="4" t="s">
        <v>19</v>
      </c>
      <c r="B9" s="12">
        <f t="shared" si="0"/>
        <v>511617650.22000003</v>
      </c>
      <c r="C9" s="12">
        <f t="shared" si="1"/>
        <v>225725673.96999997</v>
      </c>
      <c r="D9" s="14">
        <f t="shared" si="2"/>
        <v>167195940</v>
      </c>
      <c r="E9" s="14">
        <f t="shared" si="2"/>
        <v>83597970</v>
      </c>
      <c r="F9" s="10">
        <v>136156200</v>
      </c>
      <c r="G9" s="10">
        <v>68078100</v>
      </c>
      <c r="H9" s="10">
        <v>31039740</v>
      </c>
      <c r="I9" s="10">
        <v>15519870</v>
      </c>
      <c r="J9" s="32">
        <f t="shared" ref="J9:J40" si="6">L9+N9+P9+R9+T9+V9+X9+Z9+AB9+AD9+AF9+AH9+AJ9+AL9+AN9+AP9+AR9+AT9+AV9+AX9+AZ9+BB9+BD9+BF9+BH9+BJ9+BL9+BN9+BP9+BR9+BT9+BV9+BX9+BZ9+CB9+CD9+CF9+CH9+CJ9+CL9+CN9+CP9+CR9+CT9+CV9+CX9+CZ9+DB9+DD9+DF9+DH9+DJ9+DL9+DN9+DP9+DR9+DV9+DX9+DZ9+EB9+ED9+EF9+EH9+EJ9+EL9+EN9+EP9+ER9+ET9+EV9+EX9+EZ9+FB9</f>
        <v>153086233.81</v>
      </c>
      <c r="K9" s="32">
        <f t="shared" si="3"/>
        <v>37773681.509999998</v>
      </c>
      <c r="L9" s="10"/>
      <c r="M9" s="10"/>
      <c r="N9" s="10">
        <v>9000000</v>
      </c>
      <c r="O9" s="10">
        <v>0</v>
      </c>
      <c r="P9" s="10"/>
      <c r="Q9" s="10"/>
      <c r="R9" s="10"/>
      <c r="S9" s="10"/>
      <c r="T9" s="10"/>
      <c r="U9" s="10"/>
      <c r="V9" s="10">
        <v>2234117.36</v>
      </c>
      <c r="W9" s="10">
        <v>18854.099999999999</v>
      </c>
      <c r="X9" s="10"/>
      <c r="Y9" s="10"/>
      <c r="Z9" s="10"/>
      <c r="AA9" s="10"/>
      <c r="AB9" s="31"/>
      <c r="AC9" s="10"/>
      <c r="AD9" s="10"/>
      <c r="AE9" s="10"/>
      <c r="AF9" s="10"/>
      <c r="AG9" s="10"/>
      <c r="AH9" s="10"/>
      <c r="AI9" s="10"/>
      <c r="AJ9" s="10">
        <v>1484733.6</v>
      </c>
      <c r="AK9" s="10">
        <v>494911.2</v>
      </c>
      <c r="AL9" s="10">
        <v>6039268</v>
      </c>
      <c r="AM9" s="10">
        <v>3623561</v>
      </c>
      <c r="AN9" s="10">
        <v>2655334.4700000002</v>
      </c>
      <c r="AO9" s="28">
        <v>1327667.24</v>
      </c>
      <c r="AP9" s="10"/>
      <c r="AQ9" s="10"/>
      <c r="AR9" s="10">
        <v>30000000</v>
      </c>
      <c r="AS9" s="10">
        <v>0</v>
      </c>
      <c r="AT9" s="10"/>
      <c r="AU9" s="10"/>
      <c r="AV9" s="10">
        <v>4522394.25</v>
      </c>
      <c r="AW9" s="10">
        <v>1806035.5</v>
      </c>
      <c r="AX9" s="10">
        <v>9036691.6400000006</v>
      </c>
      <c r="AY9" s="10">
        <v>0</v>
      </c>
      <c r="AZ9" s="10"/>
      <c r="BA9" s="10"/>
      <c r="BB9" s="10">
        <v>838530</v>
      </c>
      <c r="BC9" s="10">
        <v>838299</v>
      </c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>
        <v>1325847</v>
      </c>
      <c r="BQ9" s="10">
        <v>662923.5</v>
      </c>
      <c r="BR9" s="10">
        <v>9253336.9900000002</v>
      </c>
      <c r="BS9" s="28">
        <v>0</v>
      </c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>
        <v>33000000</v>
      </c>
      <c r="CW9" s="10">
        <v>11654303.23</v>
      </c>
      <c r="CX9" s="10">
        <v>3691209.25</v>
      </c>
      <c r="CY9" s="10">
        <v>0</v>
      </c>
      <c r="CZ9" s="10"/>
      <c r="DA9" s="10"/>
      <c r="DB9" s="10"/>
      <c r="DC9" s="10"/>
      <c r="DD9" s="10"/>
      <c r="DE9" s="10"/>
      <c r="DF9" s="10">
        <v>5803482.25</v>
      </c>
      <c r="DG9" s="28">
        <v>5803482.2400000002</v>
      </c>
      <c r="DH9" s="10"/>
      <c r="DI9" s="28"/>
      <c r="DJ9" s="10"/>
      <c r="DK9" s="28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>
        <v>11200000</v>
      </c>
      <c r="EA9" s="10">
        <v>3359999.9</v>
      </c>
      <c r="EB9" s="10"/>
      <c r="EC9" s="10"/>
      <c r="ED9" s="10"/>
      <c r="EE9" s="10"/>
      <c r="EF9" s="10"/>
      <c r="EG9" s="10"/>
      <c r="EH9" s="10">
        <v>12941289</v>
      </c>
      <c r="EI9" s="28">
        <v>6470644.5</v>
      </c>
      <c r="EJ9" s="10"/>
      <c r="EK9" s="10"/>
      <c r="EL9" s="10"/>
      <c r="EM9" s="10"/>
      <c r="EN9" s="10"/>
      <c r="EO9" s="10"/>
      <c r="EP9" s="10">
        <v>1710000</v>
      </c>
      <c r="EQ9" s="10">
        <v>0</v>
      </c>
      <c r="ER9" s="10"/>
      <c r="ES9" s="10"/>
      <c r="ET9" s="20">
        <v>8000000</v>
      </c>
      <c r="EU9" s="10">
        <v>1713000.1</v>
      </c>
      <c r="EV9" s="24">
        <v>150000</v>
      </c>
      <c r="EW9" s="10">
        <v>0</v>
      </c>
      <c r="EX9" s="10"/>
      <c r="EY9" s="10"/>
      <c r="EZ9" s="10"/>
      <c r="FA9" s="10"/>
      <c r="FB9" s="25">
        <v>200000</v>
      </c>
      <c r="FC9" s="10">
        <v>0</v>
      </c>
      <c r="FD9" s="12">
        <f t="shared" ref="FD9:FE72" si="7">FF9+FH9+FJ9+FL9+FN9+FP9+FR9+FT9+FV9+FX9+FZ9+GB9+GD9+GF9+GH9</f>
        <v>190959476.41</v>
      </c>
      <c r="FE9" s="12">
        <f t="shared" si="7"/>
        <v>104354022.45999999</v>
      </c>
      <c r="FF9" s="10">
        <v>90802852</v>
      </c>
      <c r="FG9" s="10">
        <v>50041210</v>
      </c>
      <c r="FH9" s="10"/>
      <c r="FI9" s="10"/>
      <c r="FJ9" s="18">
        <v>90145933</v>
      </c>
      <c r="FK9" s="10">
        <v>49928728</v>
      </c>
      <c r="FL9" s="10"/>
      <c r="FM9" s="10"/>
      <c r="FN9" s="10"/>
      <c r="FO9" s="10"/>
      <c r="FP9" s="10">
        <v>3687808</v>
      </c>
      <c r="FQ9" s="10">
        <v>1843906</v>
      </c>
      <c r="FR9" s="10">
        <v>2003086.36</v>
      </c>
      <c r="FS9" s="10">
        <v>1012896.47</v>
      </c>
      <c r="FT9" s="10">
        <v>3220371</v>
      </c>
      <c r="FU9" s="10">
        <v>1073457</v>
      </c>
      <c r="FV9" s="10">
        <v>76230</v>
      </c>
      <c r="FW9" s="10">
        <v>0</v>
      </c>
      <c r="FX9" s="10">
        <v>16897</v>
      </c>
      <c r="FY9" s="10">
        <v>8035.99</v>
      </c>
      <c r="FZ9" s="10">
        <v>900166.66</v>
      </c>
      <c r="GA9" s="10">
        <v>442222</v>
      </c>
      <c r="GB9" s="10">
        <v>100278.39</v>
      </c>
      <c r="GC9" s="10">
        <v>0</v>
      </c>
      <c r="GD9" s="10"/>
      <c r="GE9" s="10"/>
      <c r="GF9" s="10"/>
      <c r="GG9" s="10"/>
      <c r="GH9" s="10">
        <v>5854</v>
      </c>
      <c r="GI9" s="10">
        <v>3567</v>
      </c>
      <c r="GJ9" s="12">
        <f t="shared" si="4"/>
        <v>376000</v>
      </c>
      <c r="GK9" s="12">
        <f t="shared" si="5"/>
        <v>0</v>
      </c>
      <c r="GL9" s="28">
        <v>3489360</v>
      </c>
      <c r="GM9" s="28">
        <v>0</v>
      </c>
      <c r="GN9" s="28"/>
      <c r="GO9" s="28"/>
      <c r="GP9" s="10">
        <v>376000</v>
      </c>
      <c r="GQ9" s="10">
        <v>0</v>
      </c>
      <c r="GR9" s="10"/>
      <c r="GS9" s="10"/>
      <c r="GT9" s="10"/>
      <c r="GU9" s="10"/>
      <c r="GV9" s="10">
        <v>70000000</v>
      </c>
      <c r="GW9" s="10">
        <v>0</v>
      </c>
      <c r="GX9" s="10"/>
      <c r="GY9" s="10"/>
      <c r="GZ9" s="10"/>
      <c r="HA9" s="10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6"/>
      <c r="KR9" s="16"/>
      <c r="KS9" s="16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</row>
    <row r="10" spans="1:606" x14ac:dyDescent="0.25">
      <c r="A10" s="6" t="s">
        <v>20</v>
      </c>
      <c r="B10" s="12">
        <f t="shared" si="0"/>
        <v>5062820242.2399998</v>
      </c>
      <c r="C10" s="12">
        <f t="shared" si="1"/>
        <v>1719511722.3800001</v>
      </c>
      <c r="D10" s="14">
        <f t="shared" si="2"/>
        <v>575939240</v>
      </c>
      <c r="E10" s="14">
        <f t="shared" si="2"/>
        <v>287969616</v>
      </c>
      <c r="F10" s="10">
        <v>391813600</v>
      </c>
      <c r="G10" s="10">
        <v>195906798</v>
      </c>
      <c r="H10" s="10">
        <v>184125640</v>
      </c>
      <c r="I10" s="10">
        <v>92062818</v>
      </c>
      <c r="J10" s="32">
        <f t="shared" si="6"/>
        <v>1467285139.7599998</v>
      </c>
      <c r="K10" s="32">
        <f t="shared" si="3"/>
        <v>113973432.25000001</v>
      </c>
      <c r="L10" s="10"/>
      <c r="M10" s="10"/>
      <c r="N10" s="10">
        <v>60000000</v>
      </c>
      <c r="O10" s="10">
        <v>0</v>
      </c>
      <c r="P10" s="10">
        <v>73000000</v>
      </c>
      <c r="Q10" s="10">
        <v>0</v>
      </c>
      <c r="R10" s="10"/>
      <c r="S10" s="10"/>
      <c r="T10" s="10"/>
      <c r="U10" s="10"/>
      <c r="V10" s="10"/>
      <c r="W10" s="10"/>
      <c r="X10" s="10">
        <v>327353540</v>
      </c>
      <c r="Y10" s="10">
        <v>0</v>
      </c>
      <c r="Z10" s="10"/>
      <c r="AA10" s="10"/>
      <c r="AB10" s="31"/>
      <c r="AC10" s="10"/>
      <c r="AD10" s="10"/>
      <c r="AE10" s="10"/>
      <c r="AF10" s="10">
        <v>200282845.06</v>
      </c>
      <c r="AG10" s="10">
        <v>2917075.16</v>
      </c>
      <c r="AH10" s="10"/>
      <c r="AI10" s="10"/>
      <c r="AJ10" s="10">
        <v>16909219.780000001</v>
      </c>
      <c r="AK10" s="10">
        <v>8453800</v>
      </c>
      <c r="AL10" s="10">
        <v>15460807</v>
      </c>
      <c r="AM10" s="10">
        <v>7730404</v>
      </c>
      <c r="AN10" s="10">
        <v>2898166.8</v>
      </c>
      <c r="AO10" s="28">
        <v>1008112</v>
      </c>
      <c r="AP10" s="10"/>
      <c r="AQ10" s="10"/>
      <c r="AR10" s="10"/>
      <c r="AS10" s="10"/>
      <c r="AT10" s="10"/>
      <c r="AU10" s="10"/>
      <c r="AV10" s="10">
        <v>32860121.399999999</v>
      </c>
      <c r="AW10" s="10">
        <v>3671882.99</v>
      </c>
      <c r="AX10" s="10">
        <v>101662780.95</v>
      </c>
      <c r="AY10" s="10">
        <v>0</v>
      </c>
      <c r="AZ10" s="10">
        <v>13264848.48</v>
      </c>
      <c r="BA10" s="10">
        <v>0</v>
      </c>
      <c r="BB10" s="10">
        <v>8309070</v>
      </c>
      <c r="BC10" s="10">
        <v>5696844.3700000001</v>
      </c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>
        <v>16752250</v>
      </c>
      <c r="BQ10" s="10">
        <v>8376125</v>
      </c>
      <c r="BR10" s="10">
        <v>75478544.159999996</v>
      </c>
      <c r="BS10" s="28">
        <v>0</v>
      </c>
      <c r="BT10" s="10">
        <v>25000000</v>
      </c>
      <c r="BU10" s="10">
        <v>0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>
        <v>25252525.260000002</v>
      </c>
      <c r="CS10" s="10">
        <v>0</v>
      </c>
      <c r="CT10" s="10"/>
      <c r="CU10" s="10"/>
      <c r="CV10" s="10">
        <v>40000000</v>
      </c>
      <c r="CW10" s="10">
        <v>4206147.71</v>
      </c>
      <c r="CX10" s="10">
        <v>9974015.6600000001</v>
      </c>
      <c r="CY10" s="10">
        <v>0</v>
      </c>
      <c r="CZ10" s="10">
        <v>70000000</v>
      </c>
      <c r="DA10" s="10">
        <v>0</v>
      </c>
      <c r="DB10" s="10"/>
      <c r="DC10" s="10"/>
      <c r="DD10" s="10"/>
      <c r="DE10" s="10"/>
      <c r="DF10" s="10">
        <v>39828320.310000002</v>
      </c>
      <c r="DG10" s="28">
        <v>33829006.390000001</v>
      </c>
      <c r="DH10" s="10">
        <v>17397369</v>
      </c>
      <c r="DI10" s="28">
        <v>7480868.6699999999</v>
      </c>
      <c r="DJ10" s="10">
        <v>9927500</v>
      </c>
      <c r="DK10" s="28">
        <v>0</v>
      </c>
      <c r="DL10" s="10"/>
      <c r="DM10" s="10"/>
      <c r="DN10" s="10">
        <v>212599404.70000002</v>
      </c>
      <c r="DO10" s="10">
        <v>0</v>
      </c>
      <c r="DP10" s="10">
        <v>11056943.68</v>
      </c>
      <c r="DQ10" s="28">
        <v>8509620.2300000004</v>
      </c>
      <c r="DR10" s="10">
        <v>111685.52</v>
      </c>
      <c r="DS10" s="28">
        <v>85955.75</v>
      </c>
      <c r="DT10" s="28"/>
      <c r="DU10" s="28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>
        <v>32215182</v>
      </c>
      <c r="EI10" s="28">
        <v>16107590</v>
      </c>
      <c r="EJ10" s="10"/>
      <c r="EK10" s="10"/>
      <c r="EL10" s="10"/>
      <c r="EM10" s="10"/>
      <c r="EN10" s="10"/>
      <c r="EO10" s="10"/>
      <c r="EP10" s="10">
        <v>20600000</v>
      </c>
      <c r="EQ10" s="18">
        <v>4549999.9800000004</v>
      </c>
      <c r="ER10" s="10">
        <v>2046000</v>
      </c>
      <c r="ES10" s="10">
        <v>46000</v>
      </c>
      <c r="ET10" s="20">
        <v>1304000</v>
      </c>
      <c r="EU10" s="28">
        <v>1304000</v>
      </c>
      <c r="EV10" s="24">
        <v>5590000</v>
      </c>
      <c r="EW10" s="10">
        <v>0</v>
      </c>
      <c r="EX10" s="10"/>
      <c r="EY10" s="10"/>
      <c r="EZ10" s="20">
        <v>150000</v>
      </c>
      <c r="FA10" s="10">
        <v>0</v>
      </c>
      <c r="FB10" s="10"/>
      <c r="FC10" s="10"/>
      <c r="FD10" s="12">
        <f t="shared" si="7"/>
        <v>2421995462.48</v>
      </c>
      <c r="FE10" s="12">
        <f t="shared" si="7"/>
        <v>1268076151.1300001</v>
      </c>
      <c r="FF10" s="10">
        <v>1272867035</v>
      </c>
      <c r="FG10" s="10">
        <v>646548200</v>
      </c>
      <c r="FH10" s="10">
        <v>7245000</v>
      </c>
      <c r="FI10" s="10">
        <v>3300000</v>
      </c>
      <c r="FJ10" s="18">
        <v>1068598891.25</v>
      </c>
      <c r="FK10" s="10">
        <v>591164429</v>
      </c>
      <c r="FL10" s="10">
        <v>20643363.75</v>
      </c>
      <c r="FM10" s="10">
        <v>11033640</v>
      </c>
      <c r="FN10" s="10"/>
      <c r="FO10" s="10"/>
      <c r="FP10" s="10">
        <v>13829280</v>
      </c>
      <c r="FQ10" s="10">
        <v>6565500</v>
      </c>
      <c r="FR10" s="10">
        <v>15586441.5</v>
      </c>
      <c r="FS10" s="10">
        <v>5423223.4800000004</v>
      </c>
      <c r="FT10" s="10">
        <v>14636219.630000001</v>
      </c>
      <c r="FU10" s="10">
        <v>0</v>
      </c>
      <c r="FV10" s="10">
        <v>787710</v>
      </c>
      <c r="FW10" s="10">
        <v>0</v>
      </c>
      <c r="FX10" s="10">
        <v>101263.25</v>
      </c>
      <c r="FY10" s="10">
        <v>0</v>
      </c>
      <c r="FZ10" s="10">
        <v>6476897</v>
      </c>
      <c r="GA10" s="10">
        <v>3920355.4</v>
      </c>
      <c r="GB10" s="10">
        <v>1177181.1000000001</v>
      </c>
      <c r="GC10" s="10">
        <v>109403.25</v>
      </c>
      <c r="GD10" s="10"/>
      <c r="GE10" s="10"/>
      <c r="GF10" s="10"/>
      <c r="GG10" s="10"/>
      <c r="GH10" s="10">
        <v>46180</v>
      </c>
      <c r="GI10" s="10">
        <v>11400</v>
      </c>
      <c r="GJ10" s="12">
        <f t="shared" si="4"/>
        <v>597600400</v>
      </c>
      <c r="GK10" s="12">
        <f t="shared" si="5"/>
        <v>49492523</v>
      </c>
      <c r="GL10" s="28">
        <v>39138120</v>
      </c>
      <c r="GM10" s="28">
        <v>0</v>
      </c>
      <c r="GN10" s="28"/>
      <c r="GO10" s="28"/>
      <c r="GP10" s="10">
        <v>9400400</v>
      </c>
      <c r="GQ10" s="10">
        <v>0</v>
      </c>
      <c r="GR10" s="30"/>
      <c r="GS10" s="10"/>
      <c r="GT10" s="10">
        <v>588200000</v>
      </c>
      <c r="GU10" s="10">
        <v>49492523</v>
      </c>
      <c r="GV10" s="10"/>
      <c r="GW10" s="10"/>
      <c r="GX10" s="10"/>
      <c r="GY10" s="10"/>
      <c r="GZ10" s="10"/>
      <c r="HA10" s="10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6"/>
      <c r="KR10" s="16"/>
      <c r="KS10" s="16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</row>
    <row r="11" spans="1:606" x14ac:dyDescent="0.25">
      <c r="A11" s="4" t="s">
        <v>21</v>
      </c>
      <c r="B11" s="12">
        <f t="shared" si="0"/>
        <v>1341128570.1100001</v>
      </c>
      <c r="C11" s="12">
        <f t="shared" si="1"/>
        <v>488181253.54000002</v>
      </c>
      <c r="D11" s="14">
        <f t="shared" si="2"/>
        <v>359789890</v>
      </c>
      <c r="E11" s="14">
        <f t="shared" si="2"/>
        <v>179894940</v>
      </c>
      <c r="F11" s="10">
        <v>294332700</v>
      </c>
      <c r="G11" s="10">
        <v>147166350</v>
      </c>
      <c r="H11" s="10">
        <v>65457190</v>
      </c>
      <c r="I11" s="10">
        <v>32728590</v>
      </c>
      <c r="J11" s="32">
        <f t="shared" si="6"/>
        <v>502424845.22999996</v>
      </c>
      <c r="K11" s="32">
        <f t="shared" si="3"/>
        <v>41048067.859999999</v>
      </c>
      <c r="L11" s="10"/>
      <c r="M11" s="10"/>
      <c r="N11" s="10">
        <v>15000000</v>
      </c>
      <c r="O11" s="10">
        <v>0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31"/>
      <c r="AC11" s="10"/>
      <c r="AD11" s="10"/>
      <c r="AE11" s="10"/>
      <c r="AF11" s="10"/>
      <c r="AG11" s="10"/>
      <c r="AH11" s="10"/>
      <c r="AI11" s="10"/>
      <c r="AJ11" s="10">
        <v>911410.26</v>
      </c>
      <c r="AK11" s="10">
        <v>455710.26</v>
      </c>
      <c r="AL11" s="10">
        <v>9210860</v>
      </c>
      <c r="AM11" s="10">
        <v>5526516</v>
      </c>
      <c r="AN11" s="10">
        <v>3651535.11</v>
      </c>
      <c r="AO11" s="28">
        <v>1825767.56</v>
      </c>
      <c r="AP11" s="10">
        <v>7981320</v>
      </c>
      <c r="AQ11" s="10">
        <v>0</v>
      </c>
      <c r="AR11" s="10"/>
      <c r="AS11" s="10"/>
      <c r="AT11" s="10"/>
      <c r="AU11" s="10"/>
      <c r="AV11" s="10">
        <v>7347632.5</v>
      </c>
      <c r="AW11" s="10">
        <v>2936108.18</v>
      </c>
      <c r="AX11" s="10">
        <v>18073383.280000001</v>
      </c>
      <c r="AY11" s="10">
        <v>0</v>
      </c>
      <c r="AZ11" s="10"/>
      <c r="BA11" s="10"/>
      <c r="BB11" s="10">
        <v>2081079</v>
      </c>
      <c r="BC11" s="10">
        <v>1956568.23</v>
      </c>
      <c r="BD11" s="10">
        <v>82635146</v>
      </c>
      <c r="BE11" s="10">
        <v>0</v>
      </c>
      <c r="BF11" s="10"/>
      <c r="BG11" s="10"/>
      <c r="BH11" s="10">
        <v>4500000</v>
      </c>
      <c r="BI11" s="10">
        <v>0</v>
      </c>
      <c r="BJ11" s="10"/>
      <c r="BK11" s="10"/>
      <c r="BL11" s="10"/>
      <c r="BM11" s="10"/>
      <c r="BN11" s="10"/>
      <c r="BO11" s="10"/>
      <c r="BP11" s="10">
        <v>2306414</v>
      </c>
      <c r="BQ11" s="10">
        <v>1153207</v>
      </c>
      <c r="BR11" s="10">
        <v>17665942.66</v>
      </c>
      <c r="BS11" s="28">
        <v>0</v>
      </c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>
        <v>7968213.1299999999</v>
      </c>
      <c r="CG11" s="10">
        <v>4752057.93</v>
      </c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>
        <v>25252525.25</v>
      </c>
      <c r="CS11" s="10">
        <v>0</v>
      </c>
      <c r="CT11" s="10">
        <v>100114100</v>
      </c>
      <c r="CU11" s="10">
        <v>611134.89</v>
      </c>
      <c r="CV11" s="10">
        <v>50000000</v>
      </c>
      <c r="CW11" s="10">
        <v>0</v>
      </c>
      <c r="CX11" s="10">
        <v>7522475</v>
      </c>
      <c r="CY11" s="10">
        <v>0</v>
      </c>
      <c r="CZ11" s="10">
        <v>1586500</v>
      </c>
      <c r="DA11" s="10">
        <v>0</v>
      </c>
      <c r="DB11" s="10"/>
      <c r="DC11" s="10"/>
      <c r="DD11" s="10"/>
      <c r="DE11" s="10"/>
      <c r="DF11" s="10">
        <v>13852570.439999999</v>
      </c>
      <c r="DG11" s="28">
        <v>10000075.84</v>
      </c>
      <c r="DH11" s="10">
        <v>1574294.4</v>
      </c>
      <c r="DI11" s="28">
        <v>1520253.97</v>
      </c>
      <c r="DJ11" s="10"/>
      <c r="DK11" s="10"/>
      <c r="DL11" s="10"/>
      <c r="DM11" s="10"/>
      <c r="DN11" s="10"/>
      <c r="DO11" s="10"/>
      <c r="DP11" s="10">
        <v>4830073.2699999996</v>
      </c>
      <c r="DQ11" s="28">
        <v>0</v>
      </c>
      <c r="DR11" s="10">
        <v>48788.62</v>
      </c>
      <c r="DS11" s="28">
        <v>0</v>
      </c>
      <c r="DT11" s="28"/>
      <c r="DU11" s="28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>
        <v>18221335</v>
      </c>
      <c r="EI11" s="28">
        <v>9110668</v>
      </c>
      <c r="EJ11" s="10"/>
      <c r="EK11" s="10"/>
      <c r="EL11" s="23">
        <v>93309247.310000002</v>
      </c>
      <c r="EM11" s="10">
        <v>0</v>
      </c>
      <c r="EN11" s="10"/>
      <c r="EO11" s="10"/>
      <c r="EP11" s="10">
        <v>4130000</v>
      </c>
      <c r="EQ11" s="10">
        <v>150000</v>
      </c>
      <c r="ER11" s="10"/>
      <c r="ES11" s="10"/>
      <c r="ET11" s="20">
        <v>1000000</v>
      </c>
      <c r="EU11" s="10">
        <v>0</v>
      </c>
      <c r="EV11" s="24">
        <v>900000</v>
      </c>
      <c r="EW11" s="10">
        <v>300000</v>
      </c>
      <c r="EX11" s="10"/>
      <c r="EY11" s="10"/>
      <c r="EZ11" s="20">
        <v>750000</v>
      </c>
      <c r="FA11" s="10">
        <v>750000</v>
      </c>
      <c r="FB11" s="10"/>
      <c r="FC11" s="10"/>
      <c r="FD11" s="12">
        <f t="shared" si="7"/>
        <v>477161784.88</v>
      </c>
      <c r="FE11" s="12">
        <f t="shared" si="7"/>
        <v>267238245.68000001</v>
      </c>
      <c r="FF11" s="10">
        <v>243449627</v>
      </c>
      <c r="FG11" s="10">
        <v>130790265</v>
      </c>
      <c r="FH11" s="10"/>
      <c r="FI11" s="10"/>
      <c r="FJ11" s="10">
        <v>220566851.75</v>
      </c>
      <c r="FK11" s="10">
        <v>131127801</v>
      </c>
      <c r="FL11" s="10">
        <v>2121144</v>
      </c>
      <c r="FM11" s="10">
        <v>1002471</v>
      </c>
      <c r="FN11" s="10"/>
      <c r="FO11" s="10"/>
      <c r="FP11" s="10">
        <v>2247258</v>
      </c>
      <c r="FQ11" s="10">
        <v>1066007</v>
      </c>
      <c r="FR11" s="10">
        <v>4632279.04</v>
      </c>
      <c r="FS11" s="10">
        <v>2484923.4300000002</v>
      </c>
      <c r="FT11" s="10">
        <v>2146914</v>
      </c>
      <c r="FU11" s="10">
        <v>0</v>
      </c>
      <c r="FV11" s="10">
        <v>182952</v>
      </c>
      <c r="FW11" s="10">
        <v>0</v>
      </c>
      <c r="FX11" s="10">
        <v>32794.400000000001</v>
      </c>
      <c r="FY11" s="10">
        <v>4800</v>
      </c>
      <c r="FZ11" s="10">
        <v>1523956.54</v>
      </c>
      <c r="GA11" s="10">
        <v>761978.25</v>
      </c>
      <c r="GB11" s="10">
        <v>239796.15</v>
      </c>
      <c r="GC11" s="10">
        <v>0</v>
      </c>
      <c r="GD11" s="10"/>
      <c r="GE11" s="10"/>
      <c r="GF11" s="10"/>
      <c r="GG11" s="10"/>
      <c r="GH11" s="10">
        <v>18212</v>
      </c>
      <c r="GI11" s="10">
        <v>0</v>
      </c>
      <c r="GJ11" s="12">
        <f t="shared" si="4"/>
        <v>1752050</v>
      </c>
      <c r="GK11" s="12">
        <f t="shared" si="5"/>
        <v>0</v>
      </c>
      <c r="GL11" s="28">
        <v>8515080</v>
      </c>
      <c r="GM11" s="28">
        <v>0</v>
      </c>
      <c r="GN11" s="28"/>
      <c r="GO11" s="28"/>
      <c r="GP11" s="10">
        <v>752050</v>
      </c>
      <c r="GQ11" s="10">
        <v>0</v>
      </c>
      <c r="GR11" s="30"/>
      <c r="GS11" s="10"/>
      <c r="GT11" s="10"/>
      <c r="GU11" s="10"/>
      <c r="GV11" s="10">
        <v>81200000</v>
      </c>
      <c r="GW11" s="10">
        <v>18928113.699999999</v>
      </c>
      <c r="GX11" s="10">
        <v>1000000</v>
      </c>
      <c r="GY11" s="10">
        <v>0</v>
      </c>
      <c r="GZ11" s="10"/>
      <c r="HA11" s="10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6"/>
      <c r="KR11" s="16"/>
      <c r="KS11" s="16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</row>
    <row r="12" spans="1:606" x14ac:dyDescent="0.25">
      <c r="A12" s="4" t="s">
        <v>22</v>
      </c>
      <c r="B12" s="12">
        <f t="shared" si="0"/>
        <v>491066785.44999999</v>
      </c>
      <c r="C12" s="12">
        <f t="shared" si="1"/>
        <v>174266793.56999999</v>
      </c>
      <c r="D12" s="14">
        <f t="shared" si="2"/>
        <v>147488040</v>
      </c>
      <c r="E12" s="14">
        <f t="shared" si="2"/>
        <v>73744020</v>
      </c>
      <c r="F12" s="10">
        <v>139056900</v>
      </c>
      <c r="G12" s="10">
        <v>69528450</v>
      </c>
      <c r="H12" s="10">
        <v>8431140</v>
      </c>
      <c r="I12" s="10">
        <v>4215570</v>
      </c>
      <c r="J12" s="32">
        <f t="shared" si="6"/>
        <v>163697561.56</v>
      </c>
      <c r="K12" s="32">
        <f t="shared" si="3"/>
        <v>8313742.8200000003</v>
      </c>
      <c r="L12" s="10">
        <v>55371116.969999999</v>
      </c>
      <c r="M12" s="10">
        <v>0</v>
      </c>
      <c r="N12" s="10">
        <v>6000000</v>
      </c>
      <c r="O12" s="10">
        <v>0</v>
      </c>
      <c r="P12" s="10"/>
      <c r="Q12" s="10"/>
      <c r="R12" s="10"/>
      <c r="S12" s="10"/>
      <c r="T12" s="10"/>
      <c r="U12" s="10"/>
      <c r="V12" s="10">
        <v>2234117.36</v>
      </c>
      <c r="W12" s="28">
        <v>441564.24</v>
      </c>
      <c r="X12" s="10"/>
      <c r="Y12" s="10"/>
      <c r="Z12" s="10"/>
      <c r="AA12" s="10"/>
      <c r="AB12" s="31"/>
      <c r="AC12" s="10"/>
      <c r="AD12" s="10"/>
      <c r="AE12" s="10"/>
      <c r="AF12" s="10">
        <v>66110225.5</v>
      </c>
      <c r="AG12" s="10">
        <v>0</v>
      </c>
      <c r="AH12" s="10"/>
      <c r="AI12" s="10"/>
      <c r="AJ12" s="10">
        <v>1395256.45</v>
      </c>
      <c r="AK12" s="28">
        <v>697628.23</v>
      </c>
      <c r="AL12" s="10">
        <v>3695672</v>
      </c>
      <c r="AM12" s="28">
        <v>2217403.2000000002</v>
      </c>
      <c r="AN12" s="10">
        <v>1530433.69</v>
      </c>
      <c r="AO12" s="28">
        <v>765216.84</v>
      </c>
      <c r="AP12" s="10"/>
      <c r="AQ12" s="10"/>
      <c r="AR12" s="10"/>
      <c r="AS12" s="10"/>
      <c r="AT12" s="10"/>
      <c r="AU12" s="10"/>
      <c r="AV12" s="10">
        <v>3445412.5</v>
      </c>
      <c r="AW12" s="28">
        <v>766322.25</v>
      </c>
      <c r="AX12" s="10">
        <v>2259172.91</v>
      </c>
      <c r="AY12" s="10">
        <v>0</v>
      </c>
      <c r="AZ12" s="10"/>
      <c r="BA12" s="10"/>
      <c r="BB12" s="10">
        <v>609840</v>
      </c>
      <c r="BC12" s="28">
        <v>0</v>
      </c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>
        <v>1455361</v>
      </c>
      <c r="BQ12" s="28">
        <v>727680.5</v>
      </c>
      <c r="BR12" s="10">
        <v>6609271.8399999999</v>
      </c>
      <c r="BS12" s="28">
        <v>0</v>
      </c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>
        <v>4818046.78</v>
      </c>
      <c r="CY12" s="10">
        <v>0</v>
      </c>
      <c r="CZ12" s="10"/>
      <c r="DA12" s="10"/>
      <c r="DB12" s="10"/>
      <c r="DC12" s="10"/>
      <c r="DD12" s="10"/>
      <c r="DE12" s="10"/>
      <c r="DF12" s="10">
        <v>1490073.56</v>
      </c>
      <c r="DG12" s="28">
        <v>1490073.56</v>
      </c>
      <c r="DH12" s="10"/>
      <c r="DI12" s="28"/>
      <c r="DJ12" s="10"/>
      <c r="DK12" s="10"/>
      <c r="DL12" s="10"/>
      <c r="DM12" s="10"/>
      <c r="DN12" s="10"/>
      <c r="DO12" s="10"/>
      <c r="DP12" s="10"/>
      <c r="DQ12" s="28"/>
      <c r="DR12" s="10"/>
      <c r="DS12" s="10"/>
      <c r="DT12" s="10">
        <v>43362230</v>
      </c>
      <c r="DU12" s="10">
        <v>0</v>
      </c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>
        <v>3623561</v>
      </c>
      <c r="EI12" s="28">
        <v>1207854</v>
      </c>
      <c r="EJ12" s="10"/>
      <c r="EK12" s="10"/>
      <c r="EL12" s="10"/>
      <c r="EM12" s="10"/>
      <c r="EN12" s="10"/>
      <c r="EO12" s="10"/>
      <c r="EP12" s="10">
        <v>3050000</v>
      </c>
      <c r="EQ12" s="10">
        <v>0</v>
      </c>
      <c r="ER12" s="10"/>
      <c r="ES12" s="10"/>
      <c r="ET12" s="20"/>
      <c r="EU12" s="10"/>
      <c r="EV12" s="24"/>
      <c r="EW12" s="10"/>
      <c r="EX12" s="10"/>
      <c r="EY12" s="10"/>
      <c r="EZ12" s="10"/>
      <c r="FA12" s="10"/>
      <c r="FB12" s="10"/>
      <c r="FC12" s="10"/>
      <c r="FD12" s="12">
        <f t="shared" si="7"/>
        <v>160996383.88999999</v>
      </c>
      <c r="FE12" s="12">
        <f t="shared" si="7"/>
        <v>92209030.75</v>
      </c>
      <c r="FF12" s="10">
        <v>72035050</v>
      </c>
      <c r="FG12" s="28">
        <v>41113858</v>
      </c>
      <c r="FH12" s="10"/>
      <c r="FI12" s="10"/>
      <c r="FJ12" s="10">
        <v>80765069.5</v>
      </c>
      <c r="FK12" s="10">
        <v>48959916</v>
      </c>
      <c r="FL12" s="10"/>
      <c r="FM12" s="10"/>
      <c r="FN12" s="10"/>
      <c r="FO12" s="10"/>
      <c r="FP12" s="10">
        <v>950763</v>
      </c>
      <c r="FQ12" s="10">
        <v>475380</v>
      </c>
      <c r="FR12" s="10">
        <v>2156529.9</v>
      </c>
      <c r="FS12" s="10">
        <v>915451.4</v>
      </c>
      <c r="FT12" s="10">
        <v>3220371</v>
      </c>
      <c r="FU12" s="10">
        <v>0</v>
      </c>
      <c r="FV12" s="10">
        <v>50820</v>
      </c>
      <c r="FW12" s="10">
        <v>0</v>
      </c>
      <c r="FX12" s="10">
        <v>15110</v>
      </c>
      <c r="FY12" s="10">
        <v>0</v>
      </c>
      <c r="FZ12" s="10">
        <v>495868.89</v>
      </c>
      <c r="GA12" s="10">
        <v>262000</v>
      </c>
      <c r="GB12" s="10">
        <v>87198.6</v>
      </c>
      <c r="GC12" s="10">
        <v>0</v>
      </c>
      <c r="GD12" s="10"/>
      <c r="GE12" s="10"/>
      <c r="GF12" s="10">
        <v>1214400</v>
      </c>
      <c r="GG12" s="10">
        <v>482425.35</v>
      </c>
      <c r="GH12" s="10">
        <v>5203</v>
      </c>
      <c r="GI12" s="10">
        <v>0</v>
      </c>
      <c r="GJ12" s="12">
        <f t="shared" si="4"/>
        <v>18884800</v>
      </c>
      <c r="GK12" s="12">
        <f t="shared" si="5"/>
        <v>0</v>
      </c>
      <c r="GL12" s="28">
        <v>3124800</v>
      </c>
      <c r="GM12" s="28">
        <v>0</v>
      </c>
      <c r="GN12" s="28"/>
      <c r="GO12" s="28"/>
      <c r="GP12" s="10">
        <v>322300</v>
      </c>
      <c r="GQ12" s="10">
        <v>0</v>
      </c>
      <c r="GR12" s="30"/>
      <c r="GS12" s="10"/>
      <c r="GT12" s="10">
        <v>18562500</v>
      </c>
      <c r="GU12" s="10">
        <v>0</v>
      </c>
      <c r="GV12" s="10"/>
      <c r="GW12" s="10"/>
      <c r="GX12" s="10"/>
      <c r="GY12" s="10"/>
      <c r="GZ12" s="10"/>
      <c r="HA12" s="10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6"/>
      <c r="KR12" s="16"/>
      <c r="KS12" s="16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</row>
    <row r="13" spans="1:606" x14ac:dyDescent="0.25">
      <c r="A13" s="4" t="s">
        <v>23</v>
      </c>
      <c r="B13" s="12">
        <f t="shared" si="0"/>
        <v>383746904.21000004</v>
      </c>
      <c r="C13" s="12">
        <f t="shared" si="1"/>
        <v>183511341.75999999</v>
      </c>
      <c r="D13" s="14">
        <f t="shared" si="2"/>
        <v>88040990</v>
      </c>
      <c r="E13" s="14">
        <f t="shared" si="2"/>
        <v>44020488</v>
      </c>
      <c r="F13" s="10">
        <v>69908000</v>
      </c>
      <c r="G13" s="10">
        <v>34953996</v>
      </c>
      <c r="H13" s="10">
        <v>18132990</v>
      </c>
      <c r="I13" s="10">
        <v>9066492</v>
      </c>
      <c r="J13" s="32">
        <f t="shared" si="6"/>
        <v>90209990.969999999</v>
      </c>
      <c r="K13" s="32">
        <f t="shared" si="3"/>
        <v>24060945.460000001</v>
      </c>
      <c r="L13" s="10"/>
      <c r="M13" s="10"/>
      <c r="N13" s="10">
        <v>6000000</v>
      </c>
      <c r="O13" s="10">
        <v>0</v>
      </c>
      <c r="P13" s="10"/>
      <c r="Q13" s="10"/>
      <c r="R13" s="10"/>
      <c r="S13" s="10"/>
      <c r="T13" s="10"/>
      <c r="U13" s="10"/>
      <c r="V13" s="10">
        <v>4468234.72</v>
      </c>
      <c r="W13" s="10">
        <v>655232.42000000004</v>
      </c>
      <c r="X13" s="10"/>
      <c r="Y13" s="10"/>
      <c r="Z13" s="10"/>
      <c r="AA13" s="10"/>
      <c r="AB13" s="31"/>
      <c r="AC13" s="10"/>
      <c r="AD13" s="10"/>
      <c r="AE13" s="10"/>
      <c r="AF13" s="10"/>
      <c r="AG13" s="10"/>
      <c r="AH13" s="10"/>
      <c r="AI13" s="10"/>
      <c r="AJ13" s="10">
        <v>1058555.8400000001</v>
      </c>
      <c r="AK13" s="10">
        <v>352800</v>
      </c>
      <c r="AL13" s="10">
        <v>2208647</v>
      </c>
      <c r="AM13" s="10">
        <v>1325188</v>
      </c>
      <c r="AN13" s="10">
        <v>1487465.97</v>
      </c>
      <c r="AO13" s="28">
        <v>743732.98</v>
      </c>
      <c r="AP13" s="10"/>
      <c r="AQ13" s="10"/>
      <c r="AR13" s="10"/>
      <c r="AS13" s="10"/>
      <c r="AT13" s="10">
        <v>10000000</v>
      </c>
      <c r="AU13" s="10">
        <v>0</v>
      </c>
      <c r="AV13" s="10">
        <v>1244374.6000000001</v>
      </c>
      <c r="AW13" s="10">
        <v>447724.55</v>
      </c>
      <c r="AX13" s="10">
        <v>4518345.82</v>
      </c>
      <c r="AY13" s="10">
        <v>0</v>
      </c>
      <c r="AZ13" s="10"/>
      <c r="BA13" s="10"/>
      <c r="BB13" s="10">
        <v>736890</v>
      </c>
      <c r="BC13" s="10">
        <v>362670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>
        <v>1345107</v>
      </c>
      <c r="BQ13" s="10">
        <v>672553.5</v>
      </c>
      <c r="BR13" s="10">
        <v>7188609.0199999996</v>
      </c>
      <c r="BS13" s="28">
        <v>0</v>
      </c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>
        <v>30000000</v>
      </c>
      <c r="CW13" s="10">
        <v>18145158.010000002</v>
      </c>
      <c r="CX13" s="10">
        <v>3172500</v>
      </c>
      <c r="CY13" s="10">
        <v>0</v>
      </c>
      <c r="CZ13" s="10"/>
      <c r="DA13" s="10"/>
      <c r="DB13" s="10"/>
      <c r="DC13" s="10"/>
      <c r="DD13" s="10"/>
      <c r="DE13" s="10"/>
      <c r="DF13" s="10"/>
      <c r="DG13" s="28"/>
      <c r="DH13" s="10"/>
      <c r="DI13" s="28"/>
      <c r="DJ13" s="10"/>
      <c r="DK13" s="10"/>
      <c r="DL13" s="10"/>
      <c r="DM13" s="10"/>
      <c r="DN13" s="10"/>
      <c r="DO13" s="10"/>
      <c r="DP13" s="10"/>
      <c r="DQ13" s="28"/>
      <c r="DR13" s="10"/>
      <c r="DS13" s="10"/>
      <c r="DT13" s="10"/>
      <c r="DU13" s="10"/>
      <c r="DV13" s="10"/>
      <c r="DW13" s="10"/>
      <c r="DX13" s="10"/>
      <c r="DY13" s="10"/>
      <c r="DZ13" s="10">
        <v>12029490</v>
      </c>
      <c r="EA13" s="10">
        <v>0</v>
      </c>
      <c r="EB13" s="10"/>
      <c r="EC13" s="10"/>
      <c r="ED13" s="10"/>
      <c r="EE13" s="10"/>
      <c r="EF13" s="10"/>
      <c r="EG13" s="10"/>
      <c r="EH13" s="10">
        <v>2711771</v>
      </c>
      <c r="EI13" s="28">
        <v>1355886</v>
      </c>
      <c r="EJ13" s="10"/>
      <c r="EK13" s="10"/>
      <c r="EL13" s="10"/>
      <c r="EM13" s="10"/>
      <c r="EN13" s="10"/>
      <c r="EO13" s="10"/>
      <c r="EP13" s="10">
        <v>400000</v>
      </c>
      <c r="EQ13" s="10">
        <v>0</v>
      </c>
      <c r="ER13" s="10"/>
      <c r="ES13" s="10"/>
      <c r="ET13" s="20">
        <v>100000</v>
      </c>
      <c r="EU13" s="10">
        <v>0</v>
      </c>
      <c r="EV13" s="24">
        <v>1540000</v>
      </c>
      <c r="EW13" s="10">
        <v>0</v>
      </c>
      <c r="EX13" s="10"/>
      <c r="EY13" s="10"/>
      <c r="EZ13" s="10"/>
      <c r="FA13" s="10"/>
      <c r="FB13" s="10"/>
      <c r="FC13" s="10"/>
      <c r="FD13" s="12">
        <f t="shared" si="7"/>
        <v>204958723.24000001</v>
      </c>
      <c r="FE13" s="12">
        <f t="shared" si="7"/>
        <v>115429908.3</v>
      </c>
      <c r="FF13" s="10">
        <v>104409106</v>
      </c>
      <c r="FG13" s="10">
        <v>55974520</v>
      </c>
      <c r="FH13" s="10">
        <v>3381000</v>
      </c>
      <c r="FI13" s="10">
        <v>1440000</v>
      </c>
      <c r="FJ13" s="10">
        <v>91819116.5</v>
      </c>
      <c r="FK13" s="10">
        <v>54386400</v>
      </c>
      <c r="FL13" s="10"/>
      <c r="FM13" s="10"/>
      <c r="FN13" s="10"/>
      <c r="FO13" s="10"/>
      <c r="FP13" s="10">
        <v>432165</v>
      </c>
      <c r="FQ13" s="10">
        <v>216000</v>
      </c>
      <c r="FR13" s="10">
        <v>1762977.86</v>
      </c>
      <c r="FS13" s="10">
        <v>777538.64</v>
      </c>
      <c r="FT13" s="10">
        <v>2089750</v>
      </c>
      <c r="FU13" s="10">
        <v>2089750</v>
      </c>
      <c r="FV13" s="10">
        <v>50820</v>
      </c>
      <c r="FW13" s="10">
        <v>0</v>
      </c>
      <c r="FX13" s="10">
        <v>16016.5</v>
      </c>
      <c r="FY13" s="10">
        <v>0</v>
      </c>
      <c r="FZ13" s="10">
        <v>894114.85</v>
      </c>
      <c r="GA13" s="10">
        <v>505458.86</v>
      </c>
      <c r="GB13" s="10">
        <v>91558.53</v>
      </c>
      <c r="GC13" s="10">
        <v>40240.800000000003</v>
      </c>
      <c r="GD13" s="10"/>
      <c r="GE13" s="10"/>
      <c r="GF13" s="10"/>
      <c r="GG13" s="10"/>
      <c r="GH13" s="10">
        <v>12098</v>
      </c>
      <c r="GI13" s="10">
        <v>0</v>
      </c>
      <c r="GJ13" s="12">
        <f t="shared" si="4"/>
        <v>537200</v>
      </c>
      <c r="GK13" s="12">
        <f t="shared" si="5"/>
        <v>0</v>
      </c>
      <c r="GL13" s="28">
        <v>3541440</v>
      </c>
      <c r="GM13" s="28">
        <v>0</v>
      </c>
      <c r="GN13" s="28"/>
      <c r="GO13" s="28"/>
      <c r="GP13" s="10">
        <v>537200</v>
      </c>
      <c r="GQ13" s="10">
        <v>0</v>
      </c>
      <c r="GR13" s="10"/>
      <c r="GS13" s="10"/>
      <c r="GT13" s="10"/>
      <c r="GU13" s="10"/>
      <c r="GV13" s="10">
        <v>71537200</v>
      </c>
      <c r="GW13" s="10">
        <v>30616136.25</v>
      </c>
      <c r="GX13" s="10"/>
      <c r="GY13" s="10"/>
      <c r="GZ13" s="10"/>
      <c r="HA13" s="10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6"/>
      <c r="KR13" s="16"/>
      <c r="KS13" s="16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</row>
    <row r="14" spans="1:606" x14ac:dyDescent="0.25">
      <c r="A14" s="4" t="s">
        <v>24</v>
      </c>
      <c r="B14" s="12">
        <f t="shared" si="0"/>
        <v>729083712.28999996</v>
      </c>
      <c r="C14" s="12">
        <f t="shared" si="1"/>
        <v>341142047.31999999</v>
      </c>
      <c r="D14" s="14">
        <f t="shared" si="2"/>
        <v>201120950</v>
      </c>
      <c r="E14" s="14">
        <f t="shared" si="2"/>
        <v>100560468</v>
      </c>
      <c r="F14" s="10">
        <v>182427400</v>
      </c>
      <c r="G14" s="10">
        <v>91213698</v>
      </c>
      <c r="H14" s="10">
        <v>18693550</v>
      </c>
      <c r="I14" s="10">
        <v>9346770</v>
      </c>
      <c r="J14" s="32">
        <f t="shared" si="6"/>
        <v>139334022.63</v>
      </c>
      <c r="K14" s="32">
        <f t="shared" si="3"/>
        <v>16105580.130000001</v>
      </c>
      <c r="L14" s="10"/>
      <c r="M14" s="10"/>
      <c r="N14" s="10">
        <v>12000000</v>
      </c>
      <c r="O14" s="10">
        <v>0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31"/>
      <c r="AC14" s="10"/>
      <c r="AD14" s="10"/>
      <c r="AE14" s="10"/>
      <c r="AF14" s="10"/>
      <c r="AG14" s="10"/>
      <c r="AH14" s="10"/>
      <c r="AI14" s="10"/>
      <c r="AJ14" s="10">
        <v>977507.39</v>
      </c>
      <c r="AK14" s="10">
        <v>391000</v>
      </c>
      <c r="AL14" s="10">
        <v>7851049</v>
      </c>
      <c r="AM14" s="10">
        <v>4710630</v>
      </c>
      <c r="AN14" s="10">
        <v>3652429.39</v>
      </c>
      <c r="AO14" s="28">
        <v>1826214.7</v>
      </c>
      <c r="AP14" s="10"/>
      <c r="AQ14" s="10"/>
      <c r="AR14" s="10"/>
      <c r="AS14" s="10"/>
      <c r="AT14" s="10"/>
      <c r="AU14" s="10"/>
      <c r="AV14" s="10">
        <v>5799132.5</v>
      </c>
      <c r="AW14" s="10">
        <v>1261923</v>
      </c>
      <c r="AX14" s="10">
        <v>9036691.6400000006</v>
      </c>
      <c r="AY14" s="10">
        <v>0</v>
      </c>
      <c r="AZ14" s="10"/>
      <c r="BA14" s="10"/>
      <c r="BB14" s="10">
        <v>1194270</v>
      </c>
      <c r="BC14" s="10">
        <v>1133953.3400000001</v>
      </c>
      <c r="BD14" s="10">
        <v>11010000</v>
      </c>
      <c r="BE14" s="10">
        <v>0</v>
      </c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>
        <v>2563791</v>
      </c>
      <c r="BQ14" s="10">
        <v>1281895.5</v>
      </c>
      <c r="BR14" s="10">
        <v>13207469.4</v>
      </c>
      <c r="BS14" s="28">
        <v>0</v>
      </c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>
        <v>50000000</v>
      </c>
      <c r="CW14" s="10">
        <v>0</v>
      </c>
      <c r="CX14" s="10">
        <v>5295504.75</v>
      </c>
      <c r="CY14" s="10">
        <v>0</v>
      </c>
      <c r="CZ14" s="10"/>
      <c r="DA14" s="10"/>
      <c r="DB14" s="10"/>
      <c r="DC14" s="10"/>
      <c r="DD14" s="10"/>
      <c r="DE14" s="10"/>
      <c r="DF14" s="10">
        <v>2575712.56</v>
      </c>
      <c r="DG14" s="28">
        <v>1289731.5900000001</v>
      </c>
      <c r="DH14" s="10"/>
      <c r="DI14" s="28"/>
      <c r="DJ14" s="10"/>
      <c r="DK14" s="10"/>
      <c r="DL14" s="10"/>
      <c r="DM14" s="10"/>
      <c r="DN14" s="10"/>
      <c r="DO14" s="10"/>
      <c r="DP14" s="10"/>
      <c r="DQ14" s="28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>
        <v>8420465</v>
      </c>
      <c r="EI14" s="28">
        <v>4210232</v>
      </c>
      <c r="EJ14" s="10"/>
      <c r="EK14" s="10"/>
      <c r="EL14" s="10"/>
      <c r="EM14" s="10"/>
      <c r="EN14" s="10"/>
      <c r="EO14" s="10"/>
      <c r="EP14" s="10">
        <v>200000</v>
      </c>
      <c r="EQ14" s="10">
        <v>0</v>
      </c>
      <c r="ER14" s="10">
        <v>4450000</v>
      </c>
      <c r="ES14" s="10">
        <v>0</v>
      </c>
      <c r="ET14" s="21"/>
      <c r="EU14" s="10"/>
      <c r="EV14" s="24">
        <v>1100000</v>
      </c>
      <c r="EW14" s="10">
        <v>0</v>
      </c>
      <c r="EX14" s="10"/>
      <c r="EY14" s="10"/>
      <c r="EZ14" s="10"/>
      <c r="FA14" s="10"/>
      <c r="FB14" s="10"/>
      <c r="FC14" s="10"/>
      <c r="FD14" s="12">
        <f t="shared" si="7"/>
        <v>382822989.65999997</v>
      </c>
      <c r="FE14" s="12">
        <f t="shared" si="7"/>
        <v>219475999.19</v>
      </c>
      <c r="FF14" s="10">
        <v>197462094</v>
      </c>
      <c r="FG14" s="10">
        <v>103850155</v>
      </c>
      <c r="FH14" s="10"/>
      <c r="FI14" s="10"/>
      <c r="FJ14" s="10">
        <v>162007915.75</v>
      </c>
      <c r="FK14" s="10">
        <v>100513100</v>
      </c>
      <c r="FL14" s="10">
        <v>1978054.5</v>
      </c>
      <c r="FM14" s="10">
        <v>738000</v>
      </c>
      <c r="FN14" s="10"/>
      <c r="FO14" s="10"/>
      <c r="FP14" s="10">
        <v>3082777</v>
      </c>
      <c r="FQ14" s="10">
        <v>1560000</v>
      </c>
      <c r="FR14" s="10">
        <v>4037712.27</v>
      </c>
      <c r="FS14" s="10">
        <v>1421119.67</v>
      </c>
      <c r="FT14" s="10">
        <v>12881484</v>
      </c>
      <c r="FU14" s="10">
        <v>10877499.52</v>
      </c>
      <c r="FV14" s="10">
        <v>127050</v>
      </c>
      <c r="FW14" s="10">
        <v>0</v>
      </c>
      <c r="FX14" s="10">
        <v>23027.599999999999</v>
      </c>
      <c r="FY14" s="10">
        <v>2500</v>
      </c>
      <c r="FZ14" s="10">
        <v>1025977.2</v>
      </c>
      <c r="GA14" s="10">
        <v>513625</v>
      </c>
      <c r="GB14" s="10">
        <v>165677.34</v>
      </c>
      <c r="GC14" s="10">
        <v>0</v>
      </c>
      <c r="GD14" s="10"/>
      <c r="GE14" s="10"/>
      <c r="GF14" s="10"/>
      <c r="GG14" s="10"/>
      <c r="GH14" s="10">
        <v>31220</v>
      </c>
      <c r="GI14" s="10">
        <v>0</v>
      </c>
      <c r="GJ14" s="12">
        <f t="shared" si="4"/>
        <v>5805750</v>
      </c>
      <c r="GK14" s="12">
        <f t="shared" si="5"/>
        <v>5000000</v>
      </c>
      <c r="GL14" s="28">
        <v>6327720</v>
      </c>
      <c r="GM14" s="28">
        <v>0</v>
      </c>
      <c r="GN14" s="28"/>
      <c r="GO14" s="28"/>
      <c r="GP14" s="10">
        <v>805750</v>
      </c>
      <c r="GQ14" s="10">
        <v>0</v>
      </c>
      <c r="GR14" s="10"/>
      <c r="GS14" s="10"/>
      <c r="GT14" s="10"/>
      <c r="GU14" s="10"/>
      <c r="GV14" s="10">
        <v>49681200</v>
      </c>
      <c r="GW14" s="10">
        <v>4876895.03</v>
      </c>
      <c r="GX14" s="10"/>
      <c r="GY14" s="10"/>
      <c r="GZ14" s="10">
        <v>5000000</v>
      </c>
      <c r="HA14" s="10">
        <v>5000000</v>
      </c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6"/>
      <c r="KR14" s="16"/>
      <c r="KS14" s="16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</row>
    <row r="15" spans="1:606" ht="25.5" x14ac:dyDescent="0.25">
      <c r="A15" s="4" t="s">
        <v>25</v>
      </c>
      <c r="B15" s="12">
        <f t="shared" si="0"/>
        <v>76135108.859999999</v>
      </c>
      <c r="C15" s="12">
        <f t="shared" si="1"/>
        <v>36076339.490000002</v>
      </c>
      <c r="D15" s="14">
        <f t="shared" si="2"/>
        <v>41250730</v>
      </c>
      <c r="E15" s="14">
        <f t="shared" si="2"/>
        <v>20625360</v>
      </c>
      <c r="F15" s="10">
        <v>37841400</v>
      </c>
      <c r="G15" s="10">
        <v>18920700</v>
      </c>
      <c r="H15" s="10">
        <v>3409330</v>
      </c>
      <c r="I15" s="10">
        <v>1704660</v>
      </c>
      <c r="J15" s="32">
        <f t="shared" si="6"/>
        <v>15298637.390000001</v>
      </c>
      <c r="K15" s="32">
        <f t="shared" si="3"/>
        <v>4310167.5600000005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>
        <v>2234117.36</v>
      </c>
      <c r="W15" s="10">
        <v>1148307.1399999999</v>
      </c>
      <c r="X15" s="10"/>
      <c r="Y15" s="10"/>
      <c r="Z15" s="10"/>
      <c r="AA15" s="10"/>
      <c r="AB15" s="31">
        <v>2238602.2000000002</v>
      </c>
      <c r="AC15" s="10">
        <v>0</v>
      </c>
      <c r="AD15" s="10"/>
      <c r="AE15" s="10"/>
      <c r="AF15" s="10"/>
      <c r="AG15" s="10"/>
      <c r="AH15" s="10">
        <v>2000000</v>
      </c>
      <c r="AI15" s="10">
        <v>0</v>
      </c>
      <c r="AJ15" s="10">
        <v>375568.79</v>
      </c>
      <c r="AK15" s="10">
        <v>193740</v>
      </c>
      <c r="AL15" s="10">
        <v>244643</v>
      </c>
      <c r="AM15" s="10">
        <v>146786</v>
      </c>
      <c r="AN15" s="10"/>
      <c r="AO15" s="28"/>
      <c r="AP15" s="10"/>
      <c r="AQ15" s="10"/>
      <c r="AR15" s="10"/>
      <c r="AS15" s="10"/>
      <c r="AT15" s="10"/>
      <c r="AU15" s="10"/>
      <c r="AV15" s="10">
        <v>213008.4</v>
      </c>
      <c r="AW15" s="10">
        <v>88179.3</v>
      </c>
      <c r="AX15" s="10"/>
      <c r="AY15" s="10"/>
      <c r="AZ15" s="10"/>
      <c r="BA15" s="10"/>
      <c r="BB15" s="10">
        <v>101640</v>
      </c>
      <c r="BC15" s="10">
        <v>54208</v>
      </c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>
        <v>732758</v>
      </c>
      <c r="BQ15" s="10">
        <v>366379</v>
      </c>
      <c r="BR15" s="10">
        <v>3020161.84</v>
      </c>
      <c r="BS15" s="28">
        <v>0</v>
      </c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>
        <v>717500</v>
      </c>
      <c r="CO15" s="10">
        <v>0</v>
      </c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>
        <v>1983097.8</v>
      </c>
      <c r="DG15" s="28">
        <v>1699798.12</v>
      </c>
      <c r="DH15" s="10"/>
      <c r="DI15" s="28"/>
      <c r="DJ15" s="10"/>
      <c r="DK15" s="10"/>
      <c r="DL15" s="10"/>
      <c r="DM15" s="10"/>
      <c r="DN15" s="10"/>
      <c r="DO15" s="10"/>
      <c r="DP15" s="10"/>
      <c r="DQ15" s="28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>
        <v>449540</v>
      </c>
      <c r="EI15" s="28">
        <v>224770</v>
      </c>
      <c r="EJ15" s="10"/>
      <c r="EK15" s="10"/>
      <c r="EL15" s="10"/>
      <c r="EM15" s="10"/>
      <c r="EN15" s="10"/>
      <c r="EO15" s="10"/>
      <c r="EP15" s="24">
        <v>988000</v>
      </c>
      <c r="EQ15" s="10">
        <v>388000</v>
      </c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2">
        <f t="shared" si="7"/>
        <v>19585741.469999995</v>
      </c>
      <c r="FE15" s="12">
        <f t="shared" si="7"/>
        <v>11140811.93</v>
      </c>
      <c r="FF15" s="10">
        <v>5048246</v>
      </c>
      <c r="FG15" s="10">
        <v>2718182</v>
      </c>
      <c r="FH15" s="10"/>
      <c r="FI15" s="10"/>
      <c r="FJ15" s="10">
        <v>12747935.5</v>
      </c>
      <c r="FK15" s="10">
        <v>7070388</v>
      </c>
      <c r="FL15" s="10"/>
      <c r="FM15" s="10"/>
      <c r="FN15" s="10"/>
      <c r="FO15" s="10"/>
      <c r="FP15" s="10">
        <v>49682</v>
      </c>
      <c r="FQ15" s="10">
        <v>25200</v>
      </c>
      <c r="FR15" s="10">
        <v>197138.38</v>
      </c>
      <c r="FS15" s="10">
        <v>68174.929999999993</v>
      </c>
      <c r="FT15" s="10">
        <v>1073457</v>
      </c>
      <c r="FU15" s="10">
        <v>1073457</v>
      </c>
      <c r="FV15" s="10">
        <v>25410</v>
      </c>
      <c r="FW15" s="10">
        <v>25410</v>
      </c>
      <c r="FX15" s="10">
        <v>2603.4</v>
      </c>
      <c r="FY15" s="10">
        <v>0</v>
      </c>
      <c r="FZ15" s="10">
        <v>357993.4</v>
      </c>
      <c r="GA15" s="10">
        <v>160000</v>
      </c>
      <c r="GB15" s="10">
        <v>13079.79</v>
      </c>
      <c r="GC15" s="10">
        <v>0</v>
      </c>
      <c r="GD15" s="10">
        <v>70196</v>
      </c>
      <c r="GE15" s="10">
        <v>0</v>
      </c>
      <c r="GF15" s="10"/>
      <c r="GG15" s="10"/>
      <c r="GH15" s="10"/>
      <c r="GI15" s="10"/>
      <c r="GJ15" s="12">
        <f t="shared" si="4"/>
        <v>0</v>
      </c>
      <c r="GK15" s="12">
        <f t="shared" si="5"/>
        <v>0</v>
      </c>
      <c r="GL15" s="28">
        <v>546840</v>
      </c>
      <c r="GM15" s="28">
        <v>0</v>
      </c>
      <c r="GN15" s="28"/>
      <c r="GO15" s="28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6"/>
      <c r="KR15" s="16"/>
      <c r="KS15" s="16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</row>
    <row r="16" spans="1:606" x14ac:dyDescent="0.25">
      <c r="A16" s="5" t="s">
        <v>26</v>
      </c>
      <c r="B16" s="12">
        <f t="shared" si="0"/>
        <v>10551050.49</v>
      </c>
      <c r="C16" s="12">
        <f t="shared" si="1"/>
        <v>4628843.5599999996</v>
      </c>
      <c r="D16" s="14">
        <f t="shared" si="2"/>
        <v>6303170</v>
      </c>
      <c r="E16" s="14">
        <f t="shared" si="2"/>
        <v>3151578</v>
      </c>
      <c r="F16" s="10">
        <v>5568700</v>
      </c>
      <c r="G16" s="10">
        <v>2784348</v>
      </c>
      <c r="H16" s="10">
        <v>734470</v>
      </c>
      <c r="I16" s="10">
        <v>367230</v>
      </c>
      <c r="J16" s="32">
        <f t="shared" si="6"/>
        <v>4045580.49</v>
      </c>
      <c r="K16" s="32">
        <f t="shared" si="3"/>
        <v>1380404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3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28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>
        <v>869186.62</v>
      </c>
      <c r="BS16" s="28">
        <v>0</v>
      </c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>
        <v>415585.87</v>
      </c>
      <c r="CY16" s="10">
        <v>0</v>
      </c>
      <c r="CZ16" s="10"/>
      <c r="DA16" s="10"/>
      <c r="DB16" s="10"/>
      <c r="DC16" s="10"/>
      <c r="DD16" s="10"/>
      <c r="DE16" s="10"/>
      <c r="DF16" s="10"/>
      <c r="DG16" s="28"/>
      <c r="DH16" s="10"/>
      <c r="DI16" s="28"/>
      <c r="DJ16" s="10"/>
      <c r="DK16" s="10"/>
      <c r="DL16" s="10"/>
      <c r="DM16" s="10"/>
      <c r="DN16" s="10"/>
      <c r="DO16" s="10"/>
      <c r="DP16" s="10"/>
      <c r="DQ16" s="28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>
        <v>2760808</v>
      </c>
      <c r="EI16" s="28">
        <v>1380404</v>
      </c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2">
        <f t="shared" si="7"/>
        <v>202300</v>
      </c>
      <c r="FE16" s="12">
        <f t="shared" si="7"/>
        <v>96861.56</v>
      </c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>
        <v>202300</v>
      </c>
      <c r="GG16" s="10">
        <v>96861.56</v>
      </c>
      <c r="GH16" s="10"/>
      <c r="GI16" s="10"/>
      <c r="GJ16" s="12">
        <f t="shared" si="4"/>
        <v>0</v>
      </c>
      <c r="GK16" s="12">
        <f t="shared" si="5"/>
        <v>0</v>
      </c>
      <c r="GL16" s="28"/>
      <c r="GM16" s="28"/>
      <c r="GN16" s="28"/>
      <c r="GO16" s="28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6"/>
      <c r="KR16" s="16"/>
      <c r="KS16" s="16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</row>
    <row r="17" spans="1:606" x14ac:dyDescent="0.25">
      <c r="A17" s="5" t="s">
        <v>27</v>
      </c>
      <c r="B17" s="12">
        <f t="shared" si="0"/>
        <v>3627368</v>
      </c>
      <c r="C17" s="12">
        <f t="shared" si="1"/>
        <v>1030314.73</v>
      </c>
      <c r="D17" s="14">
        <f t="shared" si="2"/>
        <v>3231690</v>
      </c>
      <c r="E17" s="14">
        <f t="shared" si="2"/>
        <v>843588</v>
      </c>
      <c r="F17" s="10">
        <v>3089000</v>
      </c>
      <c r="G17" s="10">
        <v>772248</v>
      </c>
      <c r="H17" s="10">
        <v>142690</v>
      </c>
      <c r="I17" s="10">
        <v>71340</v>
      </c>
      <c r="J17" s="32">
        <f t="shared" si="6"/>
        <v>314678</v>
      </c>
      <c r="K17" s="32">
        <f t="shared" si="3"/>
        <v>157338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3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28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28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28"/>
      <c r="DH17" s="10"/>
      <c r="DI17" s="28"/>
      <c r="DJ17" s="10"/>
      <c r="DK17" s="10"/>
      <c r="DL17" s="10"/>
      <c r="DM17" s="10"/>
      <c r="DN17" s="10"/>
      <c r="DO17" s="10"/>
      <c r="DP17" s="10"/>
      <c r="DQ17" s="28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>
        <v>314678</v>
      </c>
      <c r="EI17" s="28">
        <v>157338</v>
      </c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2">
        <f t="shared" si="7"/>
        <v>81000</v>
      </c>
      <c r="FE17" s="12">
        <f t="shared" si="7"/>
        <v>29388.73</v>
      </c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>
        <v>81000</v>
      </c>
      <c r="GG17" s="10">
        <v>29388.73</v>
      </c>
      <c r="GH17" s="10"/>
      <c r="GI17" s="10"/>
      <c r="GJ17" s="12">
        <f t="shared" si="4"/>
        <v>0</v>
      </c>
      <c r="GK17" s="12">
        <f t="shared" si="5"/>
        <v>0</v>
      </c>
      <c r="GL17" s="28"/>
      <c r="GM17" s="28"/>
      <c r="GN17" s="28"/>
      <c r="GO17" s="28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6"/>
      <c r="KR17" s="16"/>
      <c r="KS17" s="16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</row>
    <row r="18" spans="1:606" x14ac:dyDescent="0.25">
      <c r="A18" s="5" t="s">
        <v>28</v>
      </c>
      <c r="B18" s="12">
        <f t="shared" si="0"/>
        <v>29025188.200000003</v>
      </c>
      <c r="C18" s="12">
        <f t="shared" si="1"/>
        <v>3405294.66</v>
      </c>
      <c r="D18" s="14">
        <f t="shared" si="2"/>
        <v>5351470</v>
      </c>
      <c r="E18" s="14">
        <f t="shared" si="2"/>
        <v>2675730</v>
      </c>
      <c r="F18" s="10">
        <v>5104900</v>
      </c>
      <c r="G18" s="10">
        <v>2552448</v>
      </c>
      <c r="H18" s="10">
        <v>246570</v>
      </c>
      <c r="I18" s="10">
        <v>123282</v>
      </c>
      <c r="J18" s="32">
        <f t="shared" si="6"/>
        <v>23592718.200000003</v>
      </c>
      <c r="K18" s="32">
        <f t="shared" si="3"/>
        <v>696786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31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28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28"/>
      <c r="BT18" s="10"/>
      <c r="BU18" s="10"/>
      <c r="BV18" s="10"/>
      <c r="BW18" s="10"/>
      <c r="BX18" s="10"/>
      <c r="BY18" s="10"/>
      <c r="BZ18" s="10"/>
      <c r="CA18" s="10"/>
      <c r="CB18" s="10">
        <v>22199146.200000003</v>
      </c>
      <c r="CC18" s="10">
        <v>0</v>
      </c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28"/>
      <c r="DH18" s="10"/>
      <c r="DI18" s="28"/>
      <c r="DJ18" s="10"/>
      <c r="DK18" s="10"/>
      <c r="DL18" s="10"/>
      <c r="DM18" s="10"/>
      <c r="DN18" s="10"/>
      <c r="DO18" s="10"/>
      <c r="DP18" s="10"/>
      <c r="DQ18" s="28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>
        <v>1393572</v>
      </c>
      <c r="EI18" s="28">
        <v>696786</v>
      </c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2">
        <f t="shared" si="7"/>
        <v>81000</v>
      </c>
      <c r="FE18" s="12">
        <f t="shared" si="7"/>
        <v>32778.660000000003</v>
      </c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>
        <v>81000</v>
      </c>
      <c r="GG18" s="10">
        <v>32778.660000000003</v>
      </c>
      <c r="GH18" s="10"/>
      <c r="GI18" s="10"/>
      <c r="GJ18" s="12">
        <f t="shared" si="4"/>
        <v>0</v>
      </c>
      <c r="GK18" s="12">
        <f t="shared" si="5"/>
        <v>0</v>
      </c>
      <c r="GL18" s="28"/>
      <c r="GM18" s="28"/>
      <c r="GN18" s="28"/>
      <c r="GO18" s="28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6"/>
      <c r="KR18" s="16"/>
      <c r="KS18" s="16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</row>
    <row r="19" spans="1:606" x14ac:dyDescent="0.25">
      <c r="A19" s="5" t="s">
        <v>29</v>
      </c>
      <c r="B19" s="12">
        <f t="shared" si="0"/>
        <v>3400560</v>
      </c>
      <c r="C19" s="12">
        <f t="shared" si="1"/>
        <v>1700767.55</v>
      </c>
      <c r="D19" s="14">
        <f t="shared" si="2"/>
        <v>2870020</v>
      </c>
      <c r="E19" s="14">
        <f t="shared" si="2"/>
        <v>1435008</v>
      </c>
      <c r="F19" s="10">
        <v>2682900</v>
      </c>
      <c r="G19" s="10">
        <v>1341450</v>
      </c>
      <c r="H19" s="10">
        <v>187120</v>
      </c>
      <c r="I19" s="10">
        <v>93558</v>
      </c>
      <c r="J19" s="32">
        <f t="shared" si="6"/>
        <v>449540</v>
      </c>
      <c r="K19" s="32">
        <f t="shared" si="3"/>
        <v>224770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3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28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28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28"/>
      <c r="DH19" s="10"/>
      <c r="DI19" s="28"/>
      <c r="DJ19" s="10"/>
      <c r="DK19" s="10"/>
      <c r="DL19" s="10"/>
      <c r="DM19" s="10"/>
      <c r="DN19" s="10"/>
      <c r="DO19" s="10"/>
      <c r="DP19" s="10"/>
      <c r="DQ19" s="28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>
        <v>449540</v>
      </c>
      <c r="EI19" s="28">
        <v>224770</v>
      </c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2">
        <f t="shared" si="7"/>
        <v>81000</v>
      </c>
      <c r="FE19" s="12">
        <f t="shared" si="7"/>
        <v>40989.550000000003</v>
      </c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>
        <v>81000</v>
      </c>
      <c r="GG19" s="10">
        <v>40989.550000000003</v>
      </c>
      <c r="GH19" s="10"/>
      <c r="GI19" s="10"/>
      <c r="GJ19" s="12">
        <f t="shared" si="4"/>
        <v>0</v>
      </c>
      <c r="GK19" s="12">
        <f t="shared" si="5"/>
        <v>0</v>
      </c>
      <c r="GL19" s="28"/>
      <c r="GM19" s="28"/>
      <c r="GN19" s="28"/>
      <c r="GO19" s="28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6"/>
      <c r="KR19" s="16"/>
      <c r="KS19" s="16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</row>
    <row r="20" spans="1:606" x14ac:dyDescent="0.25">
      <c r="A20" s="4" t="s">
        <v>30</v>
      </c>
      <c r="B20" s="12">
        <f t="shared" si="0"/>
        <v>266014067.55000001</v>
      </c>
      <c r="C20" s="12">
        <f t="shared" si="1"/>
        <v>132423447.11</v>
      </c>
      <c r="D20" s="14">
        <f t="shared" si="2"/>
        <v>111655660</v>
      </c>
      <c r="E20" s="14">
        <f t="shared" si="2"/>
        <v>55827828</v>
      </c>
      <c r="F20" s="10">
        <v>101684100</v>
      </c>
      <c r="G20" s="10">
        <v>50842050</v>
      </c>
      <c r="H20" s="10">
        <v>9971560</v>
      </c>
      <c r="I20" s="10">
        <v>4985778</v>
      </c>
      <c r="J20" s="32">
        <f t="shared" si="6"/>
        <v>40230586.330000006</v>
      </c>
      <c r="K20" s="32">
        <f t="shared" si="3"/>
        <v>5294871.6099999994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>
        <v>1117058.69</v>
      </c>
      <c r="W20" s="10">
        <v>574153.56000000006</v>
      </c>
      <c r="X20" s="10"/>
      <c r="Y20" s="10"/>
      <c r="Z20" s="10"/>
      <c r="AA20" s="10"/>
      <c r="AB20" s="31"/>
      <c r="AC20" s="10"/>
      <c r="AD20" s="10"/>
      <c r="AE20" s="10"/>
      <c r="AF20" s="10"/>
      <c r="AG20" s="10"/>
      <c r="AH20" s="10"/>
      <c r="AI20" s="10"/>
      <c r="AJ20" s="10">
        <v>527808</v>
      </c>
      <c r="AK20" s="10">
        <v>299091</v>
      </c>
      <c r="AL20" s="10">
        <v>2462851</v>
      </c>
      <c r="AM20" s="10">
        <v>1436663</v>
      </c>
      <c r="AN20" s="10"/>
      <c r="AO20" s="28"/>
      <c r="AP20" s="10"/>
      <c r="AQ20" s="10"/>
      <c r="AR20" s="10"/>
      <c r="AS20" s="10"/>
      <c r="AT20" s="10"/>
      <c r="AU20" s="10"/>
      <c r="AV20" s="10">
        <v>1021472.1</v>
      </c>
      <c r="AW20" s="10">
        <v>293375.96000000002</v>
      </c>
      <c r="AX20" s="10">
        <v>2259172.91</v>
      </c>
      <c r="AY20" s="10">
        <v>0</v>
      </c>
      <c r="AZ20" s="10"/>
      <c r="BA20" s="10"/>
      <c r="BB20" s="10">
        <v>508200</v>
      </c>
      <c r="BC20" s="10">
        <v>354200</v>
      </c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>
        <v>4927594.4400000004</v>
      </c>
      <c r="BS20" s="28">
        <v>0</v>
      </c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>
        <v>23450699.100000001</v>
      </c>
      <c r="DE20" s="10">
        <v>0</v>
      </c>
      <c r="DF20" s="10">
        <v>719046.09</v>
      </c>
      <c r="DG20" s="28">
        <v>719046.09</v>
      </c>
      <c r="DH20" s="10"/>
      <c r="DI20" s="28"/>
      <c r="DJ20" s="10"/>
      <c r="DK20" s="10"/>
      <c r="DL20" s="10"/>
      <c r="DM20" s="10"/>
      <c r="DN20" s="10"/>
      <c r="DO20" s="10"/>
      <c r="DP20" s="10"/>
      <c r="DQ20" s="28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>
        <v>3236684</v>
      </c>
      <c r="EI20" s="28">
        <v>1618342</v>
      </c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28"/>
      <c r="EU20" s="10"/>
      <c r="EV20" s="10"/>
      <c r="EW20" s="10"/>
      <c r="EX20" s="10"/>
      <c r="EY20" s="10"/>
      <c r="EZ20" s="10"/>
      <c r="FA20" s="10"/>
      <c r="FB20" s="10"/>
      <c r="FC20" s="10"/>
      <c r="FD20" s="12">
        <f t="shared" si="7"/>
        <v>113966671.22</v>
      </c>
      <c r="FE20" s="12">
        <f t="shared" si="7"/>
        <v>71300747.5</v>
      </c>
      <c r="FF20" s="10">
        <v>37472415</v>
      </c>
      <c r="FG20" s="10">
        <v>23688831</v>
      </c>
      <c r="FH20" s="10"/>
      <c r="FI20" s="10"/>
      <c r="FJ20" s="10">
        <v>72541281.75</v>
      </c>
      <c r="FK20" s="10">
        <v>44724178</v>
      </c>
      <c r="FL20" s="10"/>
      <c r="FM20" s="10"/>
      <c r="FN20" s="10">
        <v>36345</v>
      </c>
      <c r="FO20" s="10">
        <v>18174</v>
      </c>
      <c r="FP20" s="10">
        <v>248410</v>
      </c>
      <c r="FQ20" s="10">
        <v>124210</v>
      </c>
      <c r="FR20" s="10">
        <v>852983.67</v>
      </c>
      <c r="FS20" s="10">
        <v>371854.5</v>
      </c>
      <c r="FT20" s="10">
        <v>2140000</v>
      </c>
      <c r="FU20" s="10">
        <v>2140000</v>
      </c>
      <c r="FV20" s="10">
        <v>50820</v>
      </c>
      <c r="FW20" s="10">
        <v>0</v>
      </c>
      <c r="FX20" s="10">
        <v>10249.799999999999</v>
      </c>
      <c r="FY20" s="10">
        <v>0</v>
      </c>
      <c r="FZ20" s="10">
        <v>418795.17</v>
      </c>
      <c r="GA20" s="10">
        <v>233500</v>
      </c>
      <c r="GB20" s="10">
        <v>47959.23</v>
      </c>
      <c r="GC20" s="10">
        <v>0</v>
      </c>
      <c r="GD20" s="10">
        <v>147411.6</v>
      </c>
      <c r="GE20" s="10">
        <v>0</v>
      </c>
      <c r="GF20" s="10"/>
      <c r="GG20" s="10"/>
      <c r="GH20" s="10"/>
      <c r="GI20" s="10"/>
      <c r="GJ20" s="12">
        <f t="shared" si="4"/>
        <v>161150</v>
      </c>
      <c r="GK20" s="12">
        <f t="shared" si="5"/>
        <v>0</v>
      </c>
      <c r="GL20" s="28">
        <v>2109240</v>
      </c>
      <c r="GM20" s="28">
        <v>0</v>
      </c>
      <c r="GN20" s="28"/>
      <c r="GO20" s="28"/>
      <c r="GP20" s="10">
        <v>161150</v>
      </c>
      <c r="GQ20" s="10">
        <v>0</v>
      </c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6"/>
      <c r="KR20" s="16"/>
      <c r="KS20" s="16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</row>
    <row r="21" spans="1:606" x14ac:dyDescent="0.25">
      <c r="A21" s="5" t="s">
        <v>31</v>
      </c>
      <c r="B21" s="12">
        <f t="shared" si="0"/>
        <v>14885008.779999999</v>
      </c>
      <c r="C21" s="12">
        <f t="shared" si="1"/>
        <v>4166767.97</v>
      </c>
      <c r="D21" s="14">
        <f t="shared" si="2"/>
        <v>7458680</v>
      </c>
      <c r="E21" s="14">
        <f t="shared" si="2"/>
        <v>3729336</v>
      </c>
      <c r="F21" s="10">
        <v>6283300</v>
      </c>
      <c r="G21" s="10">
        <v>3141648</v>
      </c>
      <c r="H21" s="10">
        <v>1175380</v>
      </c>
      <c r="I21" s="10">
        <v>587688</v>
      </c>
      <c r="J21" s="32">
        <f t="shared" si="6"/>
        <v>7224028.7799999993</v>
      </c>
      <c r="K21" s="32">
        <f t="shared" si="3"/>
        <v>343379.5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31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28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>
        <v>954239.48</v>
      </c>
      <c r="BS21" s="28">
        <v>0</v>
      </c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>
        <v>5583030.2999999998</v>
      </c>
      <c r="CW21" s="10">
        <v>0</v>
      </c>
      <c r="CX21" s="10"/>
      <c r="CY21" s="10"/>
      <c r="CZ21" s="10"/>
      <c r="DA21" s="10"/>
      <c r="DB21" s="10"/>
      <c r="DC21" s="10"/>
      <c r="DD21" s="10"/>
      <c r="DE21" s="10"/>
      <c r="DF21" s="10"/>
      <c r="DG21" s="28"/>
      <c r="DH21" s="10"/>
      <c r="DI21" s="28"/>
      <c r="DJ21" s="10"/>
      <c r="DK21" s="10"/>
      <c r="DL21" s="10"/>
      <c r="DM21" s="10"/>
      <c r="DN21" s="10"/>
      <c r="DO21" s="10"/>
      <c r="DP21" s="10"/>
      <c r="DQ21" s="28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>
        <v>686759</v>
      </c>
      <c r="EI21" s="28">
        <v>343379.5</v>
      </c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2">
        <f t="shared" si="7"/>
        <v>202300</v>
      </c>
      <c r="FE21" s="12">
        <f t="shared" si="7"/>
        <v>94052.47</v>
      </c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>
        <v>202300</v>
      </c>
      <c r="GG21" s="10">
        <v>94052.47</v>
      </c>
      <c r="GH21" s="10"/>
      <c r="GI21" s="10"/>
      <c r="GJ21" s="12">
        <f t="shared" si="4"/>
        <v>0</v>
      </c>
      <c r="GK21" s="12">
        <f t="shared" si="5"/>
        <v>0</v>
      </c>
      <c r="GL21" s="28"/>
      <c r="GM21" s="28"/>
      <c r="GN21" s="28"/>
      <c r="GO21" s="28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6"/>
      <c r="KR21" s="16"/>
      <c r="KS21" s="16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</row>
    <row r="22" spans="1:606" x14ac:dyDescent="0.25">
      <c r="A22" s="5" t="s">
        <v>32</v>
      </c>
      <c r="B22" s="12">
        <f t="shared" si="0"/>
        <v>7424795.6500000004</v>
      </c>
      <c r="C22" s="12">
        <f t="shared" si="1"/>
        <v>2524085.56</v>
      </c>
      <c r="D22" s="14">
        <f t="shared" si="2"/>
        <v>4341010</v>
      </c>
      <c r="E22" s="14">
        <f t="shared" si="2"/>
        <v>2170500</v>
      </c>
      <c r="F22" s="10">
        <v>4288400</v>
      </c>
      <c r="G22" s="10">
        <v>2144196</v>
      </c>
      <c r="H22" s="10">
        <v>52610</v>
      </c>
      <c r="I22" s="10">
        <v>26304</v>
      </c>
      <c r="J22" s="32">
        <f t="shared" si="6"/>
        <v>2881485.65</v>
      </c>
      <c r="K22" s="32">
        <f t="shared" si="3"/>
        <v>258826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31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28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>
        <v>706333.65</v>
      </c>
      <c r="BS22" s="28">
        <v>0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202500</v>
      </c>
      <c r="CY22" s="28">
        <v>0</v>
      </c>
      <c r="CZ22" s="10"/>
      <c r="DA22" s="10"/>
      <c r="DB22" s="10"/>
      <c r="DC22" s="10"/>
      <c r="DD22" s="10"/>
      <c r="DE22" s="10"/>
      <c r="DF22" s="10"/>
      <c r="DG22" s="28"/>
      <c r="DH22" s="10"/>
      <c r="DI22" s="28"/>
      <c r="DJ22" s="10"/>
      <c r="DK22" s="10"/>
      <c r="DL22" s="10"/>
      <c r="DM22" s="10"/>
      <c r="DN22" s="10"/>
      <c r="DO22" s="10"/>
      <c r="DP22" s="10"/>
      <c r="DQ22" s="28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>
        <v>1455000</v>
      </c>
      <c r="EC22" s="10">
        <v>0</v>
      </c>
      <c r="ED22" s="10"/>
      <c r="EE22" s="10"/>
      <c r="EF22" s="10"/>
      <c r="EG22" s="10"/>
      <c r="EH22" s="10">
        <v>517652</v>
      </c>
      <c r="EI22" s="28">
        <v>258826</v>
      </c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2">
        <f t="shared" si="7"/>
        <v>202300</v>
      </c>
      <c r="FE22" s="12">
        <f t="shared" si="7"/>
        <v>94759.56</v>
      </c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>
        <v>202300</v>
      </c>
      <c r="GG22" s="10">
        <v>94759.56</v>
      </c>
      <c r="GH22" s="10"/>
      <c r="GI22" s="10"/>
      <c r="GJ22" s="12">
        <f t="shared" si="4"/>
        <v>0</v>
      </c>
      <c r="GK22" s="12">
        <f t="shared" si="5"/>
        <v>0</v>
      </c>
      <c r="GL22" s="28"/>
      <c r="GM22" s="28"/>
      <c r="GN22" s="28"/>
      <c r="GO22" s="28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6"/>
      <c r="KR22" s="16"/>
      <c r="KS22" s="16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</row>
    <row r="23" spans="1:606" x14ac:dyDescent="0.25">
      <c r="A23" s="5" t="s">
        <v>33</v>
      </c>
      <c r="B23" s="12">
        <f t="shared" si="0"/>
        <v>12310492.84</v>
      </c>
      <c r="C23" s="12">
        <f t="shared" si="1"/>
        <v>5967217.540000001</v>
      </c>
      <c r="D23" s="14">
        <f t="shared" si="2"/>
        <v>8149400</v>
      </c>
      <c r="E23" s="14">
        <f t="shared" si="2"/>
        <v>4074696</v>
      </c>
      <c r="F23" s="10">
        <v>7453200</v>
      </c>
      <c r="G23" s="10">
        <v>3726600</v>
      </c>
      <c r="H23" s="10">
        <v>696200</v>
      </c>
      <c r="I23" s="10">
        <v>348096</v>
      </c>
      <c r="J23" s="32">
        <f t="shared" si="6"/>
        <v>3958792.8400000003</v>
      </c>
      <c r="K23" s="32">
        <f t="shared" si="3"/>
        <v>1816286.81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31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28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>
        <v>1084028.43</v>
      </c>
      <c r="BS23" s="28">
        <v>0</v>
      </c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>
        <v>150000</v>
      </c>
      <c r="CY23" s="28">
        <v>0</v>
      </c>
      <c r="CZ23" s="10"/>
      <c r="DA23" s="10"/>
      <c r="DB23" s="10"/>
      <c r="DC23" s="10"/>
      <c r="DD23" s="10"/>
      <c r="DE23" s="10"/>
      <c r="DF23" s="10">
        <v>1471185.81</v>
      </c>
      <c r="DG23" s="28">
        <v>1471185.81</v>
      </c>
      <c r="DH23" s="10">
        <v>563376.6</v>
      </c>
      <c r="DI23" s="28">
        <v>0</v>
      </c>
      <c r="DJ23" s="10"/>
      <c r="DK23" s="10"/>
      <c r="DL23" s="10"/>
      <c r="DM23" s="10"/>
      <c r="DN23" s="10"/>
      <c r="DO23" s="10"/>
      <c r="DP23" s="10"/>
      <c r="DQ23" s="28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>
        <v>690202</v>
      </c>
      <c r="EI23" s="28">
        <v>345101</v>
      </c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2">
        <f t="shared" si="7"/>
        <v>202300</v>
      </c>
      <c r="FE23" s="12">
        <f t="shared" si="7"/>
        <v>76234.73</v>
      </c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202300</v>
      </c>
      <c r="GG23" s="10">
        <v>76234.73</v>
      </c>
      <c r="GH23" s="10"/>
      <c r="GI23" s="10"/>
      <c r="GJ23" s="12">
        <f t="shared" si="4"/>
        <v>0</v>
      </c>
      <c r="GK23" s="12">
        <f t="shared" si="5"/>
        <v>0</v>
      </c>
      <c r="GL23" s="28"/>
      <c r="GM23" s="28"/>
      <c r="GN23" s="28"/>
      <c r="GO23" s="28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6"/>
      <c r="KR23" s="16"/>
      <c r="KS23" s="16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</row>
    <row r="24" spans="1:606" x14ac:dyDescent="0.25">
      <c r="A24" s="5" t="s">
        <v>34</v>
      </c>
      <c r="B24" s="12">
        <f t="shared" si="0"/>
        <v>15415172</v>
      </c>
      <c r="C24" s="12">
        <f t="shared" si="1"/>
        <v>5364020.46</v>
      </c>
      <c r="D24" s="14">
        <f t="shared" si="2"/>
        <v>9381030</v>
      </c>
      <c r="E24" s="14">
        <f t="shared" si="2"/>
        <v>4690512</v>
      </c>
      <c r="F24" s="10">
        <v>8878900</v>
      </c>
      <c r="G24" s="10">
        <v>4439448</v>
      </c>
      <c r="H24" s="10">
        <v>502130</v>
      </c>
      <c r="I24" s="10">
        <v>251064</v>
      </c>
      <c r="J24" s="32">
        <f t="shared" si="6"/>
        <v>5953142</v>
      </c>
      <c r="K24" s="32">
        <f t="shared" si="3"/>
        <v>631786.5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31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28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28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28"/>
      <c r="CZ24" s="10"/>
      <c r="DA24" s="10"/>
      <c r="DB24" s="10"/>
      <c r="DC24" s="10"/>
      <c r="DD24" s="10"/>
      <c r="DE24" s="10"/>
      <c r="DF24" s="10"/>
      <c r="DG24" s="28"/>
      <c r="DH24" s="10"/>
      <c r="DI24" s="28"/>
      <c r="DJ24" s="10"/>
      <c r="DK24" s="10"/>
      <c r="DL24" s="10"/>
      <c r="DM24" s="10"/>
      <c r="DN24" s="10"/>
      <c r="DO24" s="10"/>
      <c r="DP24" s="10"/>
      <c r="DQ24" s="28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>
        <v>53764</v>
      </c>
      <c r="EG24" s="10">
        <v>53764</v>
      </c>
      <c r="EH24" s="20">
        <v>1156045</v>
      </c>
      <c r="EI24" s="28">
        <v>578022.5</v>
      </c>
      <c r="EJ24" s="20">
        <v>4743333</v>
      </c>
      <c r="EK24" s="10">
        <v>0</v>
      </c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2">
        <f t="shared" si="7"/>
        <v>81000</v>
      </c>
      <c r="FE24" s="12">
        <f t="shared" si="7"/>
        <v>41721.96</v>
      </c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>
        <v>81000</v>
      </c>
      <c r="GG24" s="10">
        <v>41721.96</v>
      </c>
      <c r="GH24" s="10"/>
      <c r="GI24" s="10"/>
      <c r="GJ24" s="12">
        <f t="shared" si="4"/>
        <v>0</v>
      </c>
      <c r="GK24" s="12">
        <f t="shared" si="5"/>
        <v>0</v>
      </c>
      <c r="GL24" s="28"/>
      <c r="GM24" s="28"/>
      <c r="GN24" s="28"/>
      <c r="GO24" s="28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6"/>
      <c r="KR24" s="16"/>
      <c r="KS24" s="16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</row>
    <row r="25" spans="1:606" x14ac:dyDescent="0.25">
      <c r="A25" s="5" t="s">
        <v>35</v>
      </c>
      <c r="B25" s="12">
        <f t="shared" si="0"/>
        <v>15954242</v>
      </c>
      <c r="C25" s="12">
        <f t="shared" si="1"/>
        <v>4202808.28</v>
      </c>
      <c r="D25" s="14">
        <f t="shared" si="2"/>
        <v>7133760</v>
      </c>
      <c r="E25" s="14">
        <f t="shared" si="2"/>
        <v>3566874</v>
      </c>
      <c r="F25" s="28">
        <v>6602200</v>
      </c>
      <c r="G25" s="10">
        <v>3301098</v>
      </c>
      <c r="H25" s="10">
        <v>531560</v>
      </c>
      <c r="I25" s="10">
        <v>265776</v>
      </c>
      <c r="J25" s="32">
        <f t="shared" si="6"/>
        <v>8739482</v>
      </c>
      <c r="K25" s="32">
        <f t="shared" si="3"/>
        <v>598030.48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31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28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28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>
        <v>322000</v>
      </c>
      <c r="CY25" s="28">
        <v>103536.98</v>
      </c>
      <c r="CZ25" s="10"/>
      <c r="DA25" s="10"/>
      <c r="DB25" s="10"/>
      <c r="DC25" s="10"/>
      <c r="DD25" s="10"/>
      <c r="DE25" s="10"/>
      <c r="DF25" s="10"/>
      <c r="DG25" s="28"/>
      <c r="DH25" s="10"/>
      <c r="DI25" s="28"/>
      <c r="DJ25" s="10"/>
      <c r="DK25" s="10"/>
      <c r="DL25" s="10"/>
      <c r="DM25" s="10"/>
      <c r="DN25" s="10"/>
      <c r="DO25" s="10"/>
      <c r="DP25" s="10"/>
      <c r="DQ25" s="28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20">
        <v>988987</v>
      </c>
      <c r="EI25" s="28">
        <v>494493.5</v>
      </c>
      <c r="EJ25" s="10">
        <v>7428495</v>
      </c>
      <c r="EK25" s="10">
        <v>0</v>
      </c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2">
        <f t="shared" si="7"/>
        <v>81000</v>
      </c>
      <c r="FE25" s="12">
        <f t="shared" si="7"/>
        <v>37903.800000000003</v>
      </c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>
        <v>81000</v>
      </c>
      <c r="GG25" s="10">
        <v>37903.800000000003</v>
      </c>
      <c r="GH25" s="10"/>
      <c r="GI25" s="10"/>
      <c r="GJ25" s="12">
        <f t="shared" si="4"/>
        <v>0</v>
      </c>
      <c r="GK25" s="12">
        <f t="shared" si="5"/>
        <v>0</v>
      </c>
      <c r="GL25" s="28"/>
      <c r="GM25" s="28"/>
      <c r="GN25" s="28"/>
      <c r="GO25" s="28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6"/>
      <c r="KR25" s="16"/>
      <c r="KS25" s="16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</row>
    <row r="26" spans="1:606" x14ac:dyDescent="0.25">
      <c r="A26" s="5" t="s">
        <v>36</v>
      </c>
      <c r="B26" s="12">
        <f t="shared" si="0"/>
        <v>13682551</v>
      </c>
      <c r="C26" s="12">
        <f t="shared" si="1"/>
        <v>6834878.0599999996</v>
      </c>
      <c r="D26" s="14">
        <f t="shared" si="2"/>
        <v>12650390</v>
      </c>
      <c r="E26" s="14">
        <f t="shared" si="2"/>
        <v>6325188</v>
      </c>
      <c r="F26" s="10">
        <v>12506600</v>
      </c>
      <c r="G26" s="10">
        <v>6253296</v>
      </c>
      <c r="H26" s="10">
        <v>143790</v>
      </c>
      <c r="I26" s="10">
        <v>71892</v>
      </c>
      <c r="J26" s="32">
        <f t="shared" si="6"/>
        <v>829861</v>
      </c>
      <c r="K26" s="32">
        <f t="shared" si="3"/>
        <v>414930.5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31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28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28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28"/>
      <c r="DH26" s="10"/>
      <c r="DI26" s="28"/>
      <c r="DJ26" s="10"/>
      <c r="DK26" s="10"/>
      <c r="DL26" s="10"/>
      <c r="DM26" s="10"/>
      <c r="DN26" s="10"/>
      <c r="DO26" s="10"/>
      <c r="DP26" s="10"/>
      <c r="DQ26" s="28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20">
        <v>829861</v>
      </c>
      <c r="EI26" s="28">
        <v>414930.5</v>
      </c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2">
        <f t="shared" si="7"/>
        <v>202300</v>
      </c>
      <c r="FE26" s="12">
        <f t="shared" si="7"/>
        <v>94759.56</v>
      </c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>
        <v>202300</v>
      </c>
      <c r="GG26" s="10">
        <v>94759.56</v>
      </c>
      <c r="GH26" s="10"/>
      <c r="GI26" s="10"/>
      <c r="GJ26" s="12">
        <f t="shared" si="4"/>
        <v>0</v>
      </c>
      <c r="GK26" s="12">
        <f t="shared" si="5"/>
        <v>0</v>
      </c>
      <c r="GL26" s="28"/>
      <c r="GM26" s="28"/>
      <c r="GN26" s="28"/>
      <c r="GO26" s="28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6"/>
      <c r="KR26" s="16"/>
      <c r="KS26" s="16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</row>
    <row r="27" spans="1:606" ht="25.5" x14ac:dyDescent="0.25">
      <c r="A27" s="4" t="s">
        <v>37</v>
      </c>
      <c r="B27" s="12">
        <f t="shared" si="0"/>
        <v>379814237.57999998</v>
      </c>
      <c r="C27" s="12">
        <f t="shared" si="1"/>
        <v>112180441.78</v>
      </c>
      <c r="D27" s="14">
        <f t="shared" si="2"/>
        <v>88052930</v>
      </c>
      <c r="E27" s="14">
        <f t="shared" si="2"/>
        <v>44026464</v>
      </c>
      <c r="F27" s="10">
        <v>76133100</v>
      </c>
      <c r="G27" s="10">
        <v>38066550</v>
      </c>
      <c r="H27" s="10">
        <v>11919830</v>
      </c>
      <c r="I27" s="10">
        <v>5959914</v>
      </c>
      <c r="J27" s="32">
        <f t="shared" si="6"/>
        <v>189853671.39999998</v>
      </c>
      <c r="K27" s="32">
        <f t="shared" si="3"/>
        <v>6310348.0700000003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>
        <v>3351176.04</v>
      </c>
      <c r="W27" s="10">
        <v>1495230.4</v>
      </c>
      <c r="X27" s="10"/>
      <c r="Y27" s="10"/>
      <c r="Z27" s="10"/>
      <c r="AA27" s="10"/>
      <c r="AB27" s="31">
        <v>2238602.2000000002</v>
      </c>
      <c r="AC27" s="10">
        <v>0</v>
      </c>
      <c r="AD27" s="10"/>
      <c r="AE27" s="10"/>
      <c r="AF27" s="10"/>
      <c r="AG27" s="10"/>
      <c r="AH27" s="10"/>
      <c r="AI27" s="10"/>
      <c r="AJ27" s="10">
        <v>183305.49</v>
      </c>
      <c r="AK27" s="10">
        <v>106928.15</v>
      </c>
      <c r="AL27" s="10">
        <v>710556</v>
      </c>
      <c r="AM27" s="10">
        <v>355278</v>
      </c>
      <c r="AN27" s="10"/>
      <c r="AO27" s="28"/>
      <c r="AP27" s="10"/>
      <c r="AQ27" s="10"/>
      <c r="AR27" s="10"/>
      <c r="AS27" s="10"/>
      <c r="AT27" s="10"/>
      <c r="AU27" s="10"/>
      <c r="AV27" s="10">
        <v>721323.9</v>
      </c>
      <c r="AW27" s="10">
        <v>206407.14</v>
      </c>
      <c r="AX27" s="10">
        <v>2259172.91</v>
      </c>
      <c r="AY27" s="10">
        <v>0</v>
      </c>
      <c r="AZ27" s="10"/>
      <c r="BA27" s="10"/>
      <c r="BB27" s="10">
        <v>381150</v>
      </c>
      <c r="BC27" s="10">
        <v>322432.37</v>
      </c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>
        <v>1027641</v>
      </c>
      <c r="BQ27" s="10">
        <v>513820.5</v>
      </c>
      <c r="BR27" s="10">
        <v>6020598.3499999996</v>
      </c>
      <c r="BS27" s="28">
        <v>0</v>
      </c>
      <c r="BT27" s="10"/>
      <c r="BU27" s="10"/>
      <c r="BV27" s="10"/>
      <c r="BW27" s="10"/>
      <c r="BX27" s="10"/>
      <c r="BY27" s="10"/>
      <c r="BZ27" s="10">
        <v>160515581</v>
      </c>
      <c r="CA27" s="10">
        <v>0</v>
      </c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>
        <v>300000</v>
      </c>
      <c r="DE27" s="10">
        <v>0</v>
      </c>
      <c r="DF27" s="10">
        <v>1023939.51</v>
      </c>
      <c r="DG27" s="28">
        <v>1023939.51</v>
      </c>
      <c r="DH27" s="10"/>
      <c r="DI27" s="28"/>
      <c r="DJ27" s="10"/>
      <c r="DK27" s="10"/>
      <c r="DL27" s="10"/>
      <c r="DM27" s="10"/>
      <c r="DN27" s="10"/>
      <c r="DO27" s="10"/>
      <c r="DP27" s="10"/>
      <c r="DQ27" s="28"/>
      <c r="DR27" s="10"/>
      <c r="DS27" s="10"/>
      <c r="DT27" s="10"/>
      <c r="DU27" s="10"/>
      <c r="DV27" s="10"/>
      <c r="DW27" s="10"/>
      <c r="DX27" s="10"/>
      <c r="DY27" s="10"/>
      <c r="DZ27" s="10">
        <v>6700000</v>
      </c>
      <c r="EA27" s="10">
        <v>0</v>
      </c>
      <c r="EB27" s="10"/>
      <c r="EC27" s="10"/>
      <c r="ED27" s="10"/>
      <c r="EE27" s="10"/>
      <c r="EF27" s="10"/>
      <c r="EG27" s="10"/>
      <c r="EH27" s="10">
        <v>4270625</v>
      </c>
      <c r="EI27" s="28">
        <v>2136312</v>
      </c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24">
        <v>150000</v>
      </c>
      <c r="EY27" s="10">
        <v>150000</v>
      </c>
      <c r="EZ27" s="10"/>
      <c r="FA27" s="10"/>
      <c r="FB27" s="10"/>
      <c r="FC27" s="10"/>
      <c r="FD27" s="12">
        <f t="shared" si="7"/>
        <v>101746486.17999999</v>
      </c>
      <c r="FE27" s="12">
        <f t="shared" si="7"/>
        <v>61843629.710000001</v>
      </c>
      <c r="FF27" s="10">
        <v>27193618</v>
      </c>
      <c r="FG27" s="10">
        <v>16889600</v>
      </c>
      <c r="FH27" s="10"/>
      <c r="FI27" s="10"/>
      <c r="FJ27" s="10">
        <v>69183724.25</v>
      </c>
      <c r="FK27" s="10">
        <v>44065340</v>
      </c>
      <c r="FL27" s="10"/>
      <c r="FM27" s="10"/>
      <c r="FN27" s="10">
        <v>72690</v>
      </c>
      <c r="FO27" s="10">
        <v>36344</v>
      </c>
      <c r="FP27" s="10">
        <v>264290</v>
      </c>
      <c r="FQ27" s="10">
        <v>132144</v>
      </c>
      <c r="FR27" s="10">
        <v>1004241</v>
      </c>
      <c r="FS27" s="10">
        <v>428603.76</v>
      </c>
      <c r="FT27" s="10">
        <v>3220371</v>
      </c>
      <c r="FU27" s="10">
        <v>0</v>
      </c>
      <c r="FV27" s="10">
        <v>25410</v>
      </c>
      <c r="FW27" s="10">
        <v>0</v>
      </c>
      <c r="FX27" s="10">
        <v>9399.6</v>
      </c>
      <c r="FY27" s="10">
        <v>0</v>
      </c>
      <c r="FZ27" s="10">
        <v>409098.03</v>
      </c>
      <c r="GA27" s="10">
        <v>239342.46</v>
      </c>
      <c r="GB27" s="10">
        <v>43599.3</v>
      </c>
      <c r="GC27" s="10">
        <v>0</v>
      </c>
      <c r="GD27" s="10">
        <v>315882</v>
      </c>
      <c r="GE27" s="10">
        <v>48092.49</v>
      </c>
      <c r="GF27" s="10"/>
      <c r="GG27" s="10"/>
      <c r="GH27" s="10">
        <v>4163</v>
      </c>
      <c r="GI27" s="10">
        <v>4163</v>
      </c>
      <c r="GJ27" s="12">
        <f t="shared" si="4"/>
        <v>161150</v>
      </c>
      <c r="GK27" s="12">
        <f t="shared" si="5"/>
        <v>0</v>
      </c>
      <c r="GL27" s="28">
        <v>2525880</v>
      </c>
      <c r="GM27" s="28">
        <v>0</v>
      </c>
      <c r="GN27" s="28"/>
      <c r="GO27" s="28"/>
      <c r="GP27" s="10">
        <v>161150</v>
      </c>
      <c r="GQ27" s="10">
        <v>0</v>
      </c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6"/>
      <c r="KR27" s="16"/>
      <c r="KS27" s="16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</row>
    <row r="28" spans="1:606" x14ac:dyDescent="0.25">
      <c r="A28" s="5" t="s">
        <v>38</v>
      </c>
      <c r="B28" s="12">
        <f t="shared" si="0"/>
        <v>49261627.090000004</v>
      </c>
      <c r="C28" s="12">
        <f t="shared" si="1"/>
        <v>27677487.140000001</v>
      </c>
      <c r="D28" s="14">
        <f t="shared" si="2"/>
        <v>12065980</v>
      </c>
      <c r="E28" s="14">
        <f t="shared" si="2"/>
        <v>6032988</v>
      </c>
      <c r="F28" s="10">
        <v>9406300</v>
      </c>
      <c r="G28" s="10">
        <v>4703148</v>
      </c>
      <c r="H28" s="10">
        <v>2659680</v>
      </c>
      <c r="I28" s="10">
        <v>1329840</v>
      </c>
      <c r="J28" s="32">
        <f t="shared" si="6"/>
        <v>37195647.090000004</v>
      </c>
      <c r="K28" s="32">
        <f t="shared" si="3"/>
        <v>21644499.140000001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31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28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>
        <v>1859536.09</v>
      </c>
      <c r="BS28" s="28">
        <v>0</v>
      </c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>
        <v>31000000</v>
      </c>
      <c r="CW28" s="10">
        <v>19746445.140000001</v>
      </c>
      <c r="CX28" s="10"/>
      <c r="CY28" s="10"/>
      <c r="CZ28" s="10"/>
      <c r="DA28" s="10"/>
      <c r="DB28" s="10"/>
      <c r="DC28" s="10"/>
      <c r="DD28" s="10"/>
      <c r="DE28" s="10"/>
      <c r="DF28" s="10"/>
      <c r="DG28" s="28"/>
      <c r="DH28" s="10"/>
      <c r="DI28" s="28"/>
      <c r="DJ28" s="10"/>
      <c r="DK28" s="10"/>
      <c r="DL28" s="10"/>
      <c r="DM28" s="10"/>
      <c r="DN28" s="10"/>
      <c r="DO28" s="10"/>
      <c r="DP28" s="10"/>
      <c r="DQ28" s="28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>
        <v>3796111</v>
      </c>
      <c r="EI28" s="28">
        <v>1898054</v>
      </c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20">
        <v>340000</v>
      </c>
      <c r="EU28" s="10">
        <v>0</v>
      </c>
      <c r="EV28" s="24">
        <v>200000</v>
      </c>
      <c r="EW28" s="10">
        <v>0</v>
      </c>
      <c r="EX28" s="10"/>
      <c r="EY28" s="10"/>
      <c r="EZ28" s="10"/>
      <c r="FA28" s="10"/>
      <c r="FB28" s="10"/>
      <c r="FC28" s="10"/>
      <c r="FD28" s="12">
        <f t="shared" si="7"/>
        <v>0</v>
      </c>
      <c r="FE28" s="12">
        <f t="shared" si="7"/>
        <v>0</v>
      </c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2">
        <f t="shared" si="4"/>
        <v>0</v>
      </c>
      <c r="GK28" s="12">
        <f t="shared" si="5"/>
        <v>0</v>
      </c>
      <c r="GL28" s="28"/>
      <c r="GM28" s="28"/>
      <c r="GN28" s="28"/>
      <c r="GO28" s="28"/>
      <c r="GP28" s="10"/>
      <c r="GQ28" s="10"/>
      <c r="GR28" s="10"/>
      <c r="GS28" s="10"/>
      <c r="GT28" s="10"/>
      <c r="GU28" s="10"/>
      <c r="GV28" s="10">
        <v>45000000</v>
      </c>
      <c r="GW28" s="10">
        <v>0</v>
      </c>
      <c r="GX28" s="10"/>
      <c r="GY28" s="10"/>
      <c r="GZ28" s="10"/>
      <c r="HA28" s="10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6"/>
      <c r="KR28" s="16"/>
      <c r="KS28" s="16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</row>
    <row r="29" spans="1:606" x14ac:dyDescent="0.25">
      <c r="A29" s="5" t="s">
        <v>39</v>
      </c>
      <c r="B29" s="12">
        <f t="shared" si="0"/>
        <v>66399328.649999999</v>
      </c>
      <c r="C29" s="12">
        <f t="shared" si="1"/>
        <v>9996512.1799999997</v>
      </c>
      <c r="D29" s="14">
        <f t="shared" si="2"/>
        <v>9862160</v>
      </c>
      <c r="E29" s="14">
        <f t="shared" si="2"/>
        <v>4931076</v>
      </c>
      <c r="F29" s="10">
        <v>9371100</v>
      </c>
      <c r="G29" s="10">
        <v>4685550</v>
      </c>
      <c r="H29" s="10">
        <v>491060</v>
      </c>
      <c r="I29" s="10">
        <v>245526</v>
      </c>
      <c r="J29" s="32">
        <f t="shared" si="6"/>
        <v>56334868.649999999</v>
      </c>
      <c r="K29" s="32">
        <f t="shared" si="3"/>
        <v>4976641.25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31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28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>
        <v>5385342</v>
      </c>
      <c r="BM29" s="10">
        <v>3764864.25</v>
      </c>
      <c r="BN29" s="10">
        <v>42762225</v>
      </c>
      <c r="BO29" s="10">
        <v>845248</v>
      </c>
      <c r="BP29" s="10"/>
      <c r="BQ29" s="10"/>
      <c r="BR29" s="10">
        <v>1437716.65</v>
      </c>
      <c r="BS29" s="28">
        <v>0</v>
      </c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>
        <v>5000000</v>
      </c>
      <c r="CW29" s="10">
        <v>0</v>
      </c>
      <c r="CX29" s="10"/>
      <c r="CY29" s="10"/>
      <c r="CZ29" s="10"/>
      <c r="DA29" s="10"/>
      <c r="DB29" s="10"/>
      <c r="DC29" s="10"/>
      <c r="DD29" s="10"/>
      <c r="DE29" s="10"/>
      <c r="DF29" s="10"/>
      <c r="DG29" s="28"/>
      <c r="DH29" s="10"/>
      <c r="DI29" s="28"/>
      <c r="DJ29" s="10"/>
      <c r="DK29" s="10"/>
      <c r="DL29" s="10"/>
      <c r="DM29" s="10"/>
      <c r="DN29" s="10"/>
      <c r="DO29" s="10"/>
      <c r="DP29" s="10"/>
      <c r="DQ29" s="28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>
        <v>1099585</v>
      </c>
      <c r="EI29" s="28">
        <v>366529</v>
      </c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20">
        <v>500000</v>
      </c>
      <c r="EU29" s="10">
        <v>0</v>
      </c>
      <c r="EV29" s="24">
        <v>150000</v>
      </c>
      <c r="EW29" s="10">
        <v>0</v>
      </c>
      <c r="EX29" s="10"/>
      <c r="EY29" s="10"/>
      <c r="EZ29" s="10"/>
      <c r="FA29" s="10"/>
      <c r="FB29" s="10"/>
      <c r="FC29" s="10"/>
      <c r="FD29" s="12">
        <f t="shared" si="7"/>
        <v>202300</v>
      </c>
      <c r="FE29" s="12">
        <f t="shared" si="7"/>
        <v>88794.93</v>
      </c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>
        <v>202300</v>
      </c>
      <c r="GG29" s="10">
        <v>88794.93</v>
      </c>
      <c r="GH29" s="10"/>
      <c r="GI29" s="10"/>
      <c r="GJ29" s="12">
        <f t="shared" si="4"/>
        <v>0</v>
      </c>
      <c r="GK29" s="12">
        <f t="shared" si="5"/>
        <v>0</v>
      </c>
      <c r="GL29" s="28"/>
      <c r="GM29" s="28"/>
      <c r="GN29" s="28"/>
      <c r="GO29" s="28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6"/>
      <c r="KR29" s="16"/>
      <c r="KS29" s="16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</row>
    <row r="30" spans="1:606" x14ac:dyDescent="0.25">
      <c r="A30" s="5" t="s">
        <v>40</v>
      </c>
      <c r="B30" s="12">
        <f t="shared" si="0"/>
        <v>9050863</v>
      </c>
      <c r="C30" s="12">
        <f t="shared" si="1"/>
        <v>4515240.9800000004</v>
      </c>
      <c r="D30" s="14">
        <f t="shared" si="2"/>
        <v>8025830</v>
      </c>
      <c r="E30" s="14">
        <f t="shared" si="2"/>
        <v>4012908</v>
      </c>
      <c r="F30" s="10">
        <v>5643800</v>
      </c>
      <c r="G30" s="10">
        <v>2821896</v>
      </c>
      <c r="H30" s="10">
        <v>2382030</v>
      </c>
      <c r="I30" s="10">
        <v>1191012</v>
      </c>
      <c r="J30" s="32">
        <f t="shared" si="6"/>
        <v>944033</v>
      </c>
      <c r="K30" s="32">
        <f t="shared" si="3"/>
        <v>472016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31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28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28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28"/>
      <c r="DH30" s="10"/>
      <c r="DI30" s="28"/>
      <c r="DJ30" s="10"/>
      <c r="DK30" s="10"/>
      <c r="DL30" s="10"/>
      <c r="DM30" s="10"/>
      <c r="DN30" s="10"/>
      <c r="DO30" s="10"/>
      <c r="DP30" s="10"/>
      <c r="DQ30" s="28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>
        <v>944033</v>
      </c>
      <c r="EI30" s="28">
        <v>472016</v>
      </c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20"/>
      <c r="EU30" s="10"/>
      <c r="EV30" s="10"/>
      <c r="EW30" s="10"/>
      <c r="EX30" s="10"/>
      <c r="EY30" s="10"/>
      <c r="EZ30" s="10"/>
      <c r="FA30" s="10"/>
      <c r="FB30" s="10"/>
      <c r="FC30" s="10"/>
      <c r="FD30" s="12">
        <f t="shared" si="7"/>
        <v>81000</v>
      </c>
      <c r="FE30" s="12">
        <f t="shared" si="7"/>
        <v>30316.98</v>
      </c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>
        <v>81000</v>
      </c>
      <c r="GG30" s="10">
        <v>30316.98</v>
      </c>
      <c r="GH30" s="10"/>
      <c r="GI30" s="10"/>
      <c r="GJ30" s="12">
        <f t="shared" si="4"/>
        <v>0</v>
      </c>
      <c r="GK30" s="12">
        <f t="shared" si="5"/>
        <v>0</v>
      </c>
      <c r="GL30" s="28"/>
      <c r="GM30" s="28"/>
      <c r="GN30" s="28"/>
      <c r="GO30" s="28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6"/>
      <c r="KR30" s="16"/>
      <c r="KS30" s="16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</row>
    <row r="31" spans="1:606" x14ac:dyDescent="0.25">
      <c r="A31" s="5" t="s">
        <v>41</v>
      </c>
      <c r="B31" s="12">
        <f t="shared" si="0"/>
        <v>4548961</v>
      </c>
      <c r="C31" s="12">
        <f t="shared" si="1"/>
        <v>2171874.7400000002</v>
      </c>
      <c r="D31" s="14">
        <f t="shared" si="2"/>
        <v>4095410</v>
      </c>
      <c r="E31" s="14">
        <f t="shared" si="2"/>
        <v>2047698</v>
      </c>
      <c r="F31" s="10">
        <v>3739600</v>
      </c>
      <c r="G31" s="10">
        <v>1869798</v>
      </c>
      <c r="H31" s="10">
        <v>355810</v>
      </c>
      <c r="I31" s="10">
        <v>177900</v>
      </c>
      <c r="J31" s="32">
        <f t="shared" si="6"/>
        <v>372551</v>
      </c>
      <c r="K31" s="32">
        <f t="shared" si="3"/>
        <v>86274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31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28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28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28"/>
      <c r="DH31" s="10"/>
      <c r="DI31" s="28"/>
      <c r="DJ31" s="10"/>
      <c r="DK31" s="10"/>
      <c r="DL31" s="10"/>
      <c r="DM31" s="10"/>
      <c r="DN31" s="10"/>
      <c r="DO31" s="10"/>
      <c r="DP31" s="10"/>
      <c r="DQ31" s="28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>
        <v>172551</v>
      </c>
      <c r="EI31" s="28">
        <v>86274</v>
      </c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20"/>
      <c r="EU31" s="10"/>
      <c r="EV31" s="24">
        <v>200000</v>
      </c>
      <c r="EW31" s="10">
        <v>0</v>
      </c>
      <c r="EX31" s="10"/>
      <c r="EY31" s="10"/>
      <c r="EZ31" s="10"/>
      <c r="FA31" s="10"/>
      <c r="FB31" s="10"/>
      <c r="FC31" s="10"/>
      <c r="FD31" s="12">
        <f t="shared" si="7"/>
        <v>81000</v>
      </c>
      <c r="FE31" s="12">
        <f t="shared" si="7"/>
        <v>37902.74</v>
      </c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>
        <v>81000</v>
      </c>
      <c r="GG31" s="10">
        <v>37902.74</v>
      </c>
      <c r="GH31" s="10"/>
      <c r="GI31" s="10"/>
      <c r="GJ31" s="12">
        <f t="shared" si="4"/>
        <v>0</v>
      </c>
      <c r="GK31" s="12">
        <f t="shared" si="5"/>
        <v>0</v>
      </c>
      <c r="GL31" s="28"/>
      <c r="GM31" s="28"/>
      <c r="GN31" s="28"/>
      <c r="GO31" s="28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6"/>
      <c r="KR31" s="16"/>
      <c r="KS31" s="16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</row>
    <row r="32" spans="1:606" x14ac:dyDescent="0.25">
      <c r="A32" s="5" t="s">
        <v>42</v>
      </c>
      <c r="B32" s="12">
        <f t="shared" si="0"/>
        <v>7303440.1899999995</v>
      </c>
      <c r="C32" s="12">
        <f t="shared" si="1"/>
        <v>3437961.8</v>
      </c>
      <c r="D32" s="14">
        <f t="shared" si="2"/>
        <v>5116650</v>
      </c>
      <c r="E32" s="14">
        <f t="shared" si="2"/>
        <v>2558322</v>
      </c>
      <c r="F32" s="10">
        <v>4781200</v>
      </c>
      <c r="G32" s="10">
        <v>2390598</v>
      </c>
      <c r="H32" s="10">
        <v>335450</v>
      </c>
      <c r="I32" s="10">
        <v>167724</v>
      </c>
      <c r="J32" s="32">
        <f t="shared" si="6"/>
        <v>2105790.19</v>
      </c>
      <c r="K32" s="32">
        <f t="shared" si="3"/>
        <v>841736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31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28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28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>
        <v>201881.4</v>
      </c>
      <c r="CE32" s="10">
        <v>0</v>
      </c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>
        <v>373933.79</v>
      </c>
      <c r="CY32" s="10">
        <v>0</v>
      </c>
      <c r="CZ32" s="10"/>
      <c r="DA32" s="10"/>
      <c r="DB32" s="10"/>
      <c r="DC32" s="10"/>
      <c r="DD32" s="10"/>
      <c r="DE32" s="10"/>
      <c r="DF32" s="10"/>
      <c r="DG32" s="28"/>
      <c r="DH32" s="10"/>
      <c r="DI32" s="28"/>
      <c r="DJ32" s="10"/>
      <c r="DK32" s="10"/>
      <c r="DL32" s="10"/>
      <c r="DM32" s="10"/>
      <c r="DN32" s="10"/>
      <c r="DO32" s="10"/>
      <c r="DP32" s="10"/>
      <c r="DQ32" s="28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>
        <v>453498</v>
      </c>
      <c r="EC32" s="10">
        <v>453498</v>
      </c>
      <c r="ED32" s="10"/>
      <c r="EE32" s="10"/>
      <c r="EF32" s="10"/>
      <c r="EG32" s="10"/>
      <c r="EH32" s="10">
        <v>776477</v>
      </c>
      <c r="EI32" s="28">
        <v>388238</v>
      </c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20">
        <v>200000</v>
      </c>
      <c r="EU32" s="10">
        <v>0</v>
      </c>
      <c r="EV32" s="24">
        <v>100000</v>
      </c>
      <c r="EW32" s="10">
        <v>0</v>
      </c>
      <c r="EX32" s="10"/>
      <c r="EY32" s="10"/>
      <c r="EZ32" s="10"/>
      <c r="FA32" s="10"/>
      <c r="FB32" s="10"/>
      <c r="FC32" s="10"/>
      <c r="FD32" s="12">
        <f t="shared" si="7"/>
        <v>81000</v>
      </c>
      <c r="FE32" s="12">
        <f t="shared" si="7"/>
        <v>37903.800000000003</v>
      </c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81000</v>
      </c>
      <c r="GG32" s="10">
        <v>37903.800000000003</v>
      </c>
      <c r="GH32" s="10"/>
      <c r="GI32" s="10"/>
      <c r="GJ32" s="12">
        <f t="shared" si="4"/>
        <v>0</v>
      </c>
      <c r="GK32" s="12">
        <f t="shared" si="5"/>
        <v>0</v>
      </c>
      <c r="GL32" s="28"/>
      <c r="GM32" s="28"/>
      <c r="GN32" s="28"/>
      <c r="GO32" s="28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6"/>
      <c r="KR32" s="16"/>
      <c r="KS32" s="16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</row>
    <row r="33" spans="1:606" x14ac:dyDescent="0.25">
      <c r="A33" s="4" t="s">
        <v>43</v>
      </c>
      <c r="B33" s="12">
        <f t="shared" si="0"/>
        <v>226418997.69</v>
      </c>
      <c r="C33" s="12">
        <f t="shared" si="1"/>
        <v>112734100.17999999</v>
      </c>
      <c r="D33" s="14">
        <f t="shared" si="2"/>
        <v>104770400</v>
      </c>
      <c r="E33" s="14">
        <f t="shared" si="2"/>
        <v>52385196</v>
      </c>
      <c r="F33" s="10">
        <v>89191500</v>
      </c>
      <c r="G33" s="10">
        <v>44595750</v>
      </c>
      <c r="H33" s="10">
        <v>15578900</v>
      </c>
      <c r="I33" s="10">
        <v>7789446</v>
      </c>
      <c r="J33" s="32">
        <f t="shared" si="6"/>
        <v>26049982.969999999</v>
      </c>
      <c r="K33" s="32">
        <f t="shared" si="3"/>
        <v>4122054.19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>
        <v>1117058.69</v>
      </c>
      <c r="W33" s="10">
        <v>574153.56000000006</v>
      </c>
      <c r="X33" s="10"/>
      <c r="Y33" s="10"/>
      <c r="Z33" s="10"/>
      <c r="AA33" s="10"/>
      <c r="AB33" s="31">
        <v>2238602.2000000002</v>
      </c>
      <c r="AC33" s="10">
        <v>0</v>
      </c>
      <c r="AD33" s="10"/>
      <c r="AE33" s="10"/>
      <c r="AF33" s="10"/>
      <c r="AG33" s="10"/>
      <c r="AH33" s="10"/>
      <c r="AI33" s="10"/>
      <c r="AJ33" s="10">
        <v>543611.13</v>
      </c>
      <c r="AK33" s="10">
        <v>230000</v>
      </c>
      <c r="AL33" s="10">
        <v>2415707</v>
      </c>
      <c r="AM33" s="10">
        <v>1449425</v>
      </c>
      <c r="AN33" s="10">
        <v>663915.48</v>
      </c>
      <c r="AO33" s="28">
        <v>331957.74</v>
      </c>
      <c r="AP33" s="10"/>
      <c r="AQ33" s="10"/>
      <c r="AR33" s="10"/>
      <c r="AS33" s="10"/>
      <c r="AT33" s="10"/>
      <c r="AU33" s="10"/>
      <c r="AV33" s="10">
        <v>825434.98</v>
      </c>
      <c r="AW33" s="10">
        <v>348675.5</v>
      </c>
      <c r="AX33" s="10"/>
      <c r="AY33" s="10"/>
      <c r="AZ33" s="10"/>
      <c r="BA33" s="10"/>
      <c r="BB33" s="10">
        <v>406560</v>
      </c>
      <c r="BC33" s="10">
        <v>111905.89</v>
      </c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>
        <v>944019</v>
      </c>
      <c r="BQ33" s="10">
        <v>472009.5</v>
      </c>
      <c r="BR33" s="10">
        <v>6339220.4900000002</v>
      </c>
      <c r="BS33" s="28">
        <v>0</v>
      </c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>
        <v>8700000</v>
      </c>
      <c r="DE33" s="10">
        <v>0</v>
      </c>
      <c r="DF33" s="10"/>
      <c r="DG33" s="28"/>
      <c r="DH33" s="10"/>
      <c r="DI33" s="28"/>
      <c r="DJ33" s="10"/>
      <c r="DK33" s="10"/>
      <c r="DL33" s="10"/>
      <c r="DM33" s="10"/>
      <c r="DN33" s="10"/>
      <c r="DO33" s="10"/>
      <c r="DP33" s="10"/>
      <c r="DQ33" s="28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>
        <v>1207854</v>
      </c>
      <c r="EI33" s="28">
        <v>603927</v>
      </c>
      <c r="EJ33" s="10"/>
      <c r="EK33" s="10"/>
      <c r="EL33" s="10"/>
      <c r="EM33" s="10"/>
      <c r="EN33" s="10"/>
      <c r="EO33" s="10"/>
      <c r="EP33" s="24">
        <v>600000</v>
      </c>
      <c r="EQ33" s="10">
        <v>0</v>
      </c>
      <c r="ER33" s="10"/>
      <c r="ES33" s="10"/>
      <c r="ET33" s="10"/>
      <c r="EU33" s="10"/>
      <c r="EV33" s="10"/>
      <c r="EW33" s="10"/>
      <c r="EX33" s="24">
        <v>48000</v>
      </c>
      <c r="EY33" s="10">
        <v>0</v>
      </c>
      <c r="EZ33" s="10"/>
      <c r="FA33" s="10"/>
      <c r="FB33" s="10"/>
      <c r="FC33" s="10"/>
      <c r="FD33" s="12">
        <f t="shared" si="7"/>
        <v>95222614.719999999</v>
      </c>
      <c r="FE33" s="12">
        <f t="shared" si="7"/>
        <v>56226849.989999995</v>
      </c>
      <c r="FF33" s="10">
        <v>33607726</v>
      </c>
      <c r="FG33" s="10">
        <v>19500000</v>
      </c>
      <c r="FH33" s="10"/>
      <c r="FI33" s="10"/>
      <c r="FJ33" s="10">
        <v>58499006.5</v>
      </c>
      <c r="FK33" s="10">
        <v>35146700</v>
      </c>
      <c r="FL33" s="10"/>
      <c r="FM33" s="10"/>
      <c r="FN33" s="10"/>
      <c r="FO33" s="10"/>
      <c r="FP33" s="10">
        <v>481847</v>
      </c>
      <c r="FQ33" s="10">
        <v>240900</v>
      </c>
      <c r="FR33" s="10">
        <v>748820</v>
      </c>
      <c r="FS33" s="10">
        <v>335846.91</v>
      </c>
      <c r="FT33" s="10">
        <v>1257906</v>
      </c>
      <c r="FU33" s="10">
        <v>789301.08</v>
      </c>
      <c r="FV33" s="10">
        <v>25410</v>
      </c>
      <c r="FW33" s="10">
        <v>0</v>
      </c>
      <c r="FX33" s="10">
        <v>8731.7999999999993</v>
      </c>
      <c r="FY33" s="10">
        <v>0</v>
      </c>
      <c r="FZ33" s="10">
        <v>405273.12</v>
      </c>
      <c r="GA33" s="10">
        <v>214102</v>
      </c>
      <c r="GB33" s="10">
        <v>43599.3</v>
      </c>
      <c r="GC33" s="10">
        <v>0</v>
      </c>
      <c r="GD33" s="10">
        <v>140392</v>
      </c>
      <c r="GE33" s="10">
        <v>0</v>
      </c>
      <c r="GF33" s="10"/>
      <c r="GG33" s="10"/>
      <c r="GH33" s="10">
        <v>3903</v>
      </c>
      <c r="GI33" s="10">
        <v>0</v>
      </c>
      <c r="GJ33" s="12">
        <f t="shared" si="4"/>
        <v>376000</v>
      </c>
      <c r="GK33" s="12">
        <f t="shared" si="5"/>
        <v>0</v>
      </c>
      <c r="GL33" s="28">
        <v>2005080</v>
      </c>
      <c r="GM33" s="28">
        <v>0</v>
      </c>
      <c r="GN33" s="28"/>
      <c r="GO33" s="28"/>
      <c r="GP33" s="10">
        <v>376000</v>
      </c>
      <c r="GQ33" s="10">
        <v>0</v>
      </c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6"/>
      <c r="KR33" s="16"/>
      <c r="KS33" s="16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</row>
    <row r="34" spans="1:606" x14ac:dyDescent="0.25">
      <c r="A34" s="4" t="s">
        <v>161</v>
      </c>
      <c r="B34" s="12">
        <f t="shared" si="0"/>
        <v>63191669.549999997</v>
      </c>
      <c r="C34" s="12">
        <f t="shared" si="1"/>
        <v>12487326.379999999</v>
      </c>
      <c r="D34" s="14">
        <f t="shared" si="2"/>
        <v>18698410</v>
      </c>
      <c r="E34" s="14">
        <f t="shared" si="2"/>
        <v>9349200</v>
      </c>
      <c r="F34" s="10">
        <v>16635300</v>
      </c>
      <c r="G34" s="10">
        <v>8317650</v>
      </c>
      <c r="H34" s="10">
        <v>2063110</v>
      </c>
      <c r="I34" s="10">
        <v>1031550</v>
      </c>
      <c r="J34" s="32">
        <f t="shared" si="6"/>
        <v>44493259.549999997</v>
      </c>
      <c r="K34" s="32">
        <f t="shared" si="3"/>
        <v>3138126.38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31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28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>
        <v>14081746</v>
      </c>
      <c r="BE34" s="10">
        <v>0</v>
      </c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>
        <v>2841856.02</v>
      </c>
      <c r="BS34" s="28">
        <v>0</v>
      </c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2316062.5299999998</v>
      </c>
      <c r="DG34" s="28">
        <v>843089.27</v>
      </c>
      <c r="DH34" s="10"/>
      <c r="DI34" s="28"/>
      <c r="DJ34" s="10"/>
      <c r="DK34" s="10"/>
      <c r="DL34" s="10"/>
      <c r="DM34" s="10"/>
      <c r="DN34" s="10"/>
      <c r="DO34" s="10"/>
      <c r="DP34" s="10"/>
      <c r="DQ34" s="28"/>
      <c r="DR34" s="10"/>
      <c r="DS34" s="10"/>
      <c r="DT34" s="10"/>
      <c r="DU34" s="10"/>
      <c r="DV34" s="10">
        <v>20500000</v>
      </c>
      <c r="DW34" s="10">
        <v>0</v>
      </c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>
        <v>4478595</v>
      </c>
      <c r="EI34" s="28">
        <v>2239296</v>
      </c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20">
        <v>275000</v>
      </c>
      <c r="EU34" s="10">
        <v>55741.11</v>
      </c>
      <c r="EV34" s="10"/>
      <c r="EW34" s="10"/>
      <c r="EX34" s="10"/>
      <c r="EY34" s="10"/>
      <c r="EZ34" s="10"/>
      <c r="FA34" s="10"/>
      <c r="FB34" s="10"/>
      <c r="FC34" s="10"/>
      <c r="FD34" s="12">
        <f t="shared" si="7"/>
        <v>0</v>
      </c>
      <c r="FE34" s="12">
        <f t="shared" si="7"/>
        <v>0</v>
      </c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2">
        <f t="shared" si="4"/>
        <v>0</v>
      </c>
      <c r="GK34" s="12">
        <f t="shared" si="5"/>
        <v>0</v>
      </c>
      <c r="GL34" s="28"/>
      <c r="GM34" s="28"/>
      <c r="GN34" s="28"/>
      <c r="GO34" s="28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6"/>
      <c r="KR34" s="16"/>
      <c r="KS34" s="16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</row>
    <row r="35" spans="1:606" x14ac:dyDescent="0.25">
      <c r="A35" s="5" t="s">
        <v>44</v>
      </c>
      <c r="B35" s="12">
        <f t="shared" si="0"/>
        <v>8468917</v>
      </c>
      <c r="C35" s="12">
        <f t="shared" si="1"/>
        <v>4222688.5</v>
      </c>
      <c r="D35" s="14">
        <f t="shared" si="2"/>
        <v>7895290</v>
      </c>
      <c r="E35" s="14">
        <f t="shared" si="2"/>
        <v>3947640</v>
      </c>
      <c r="F35" s="10">
        <v>7494900</v>
      </c>
      <c r="G35" s="10">
        <v>3747450</v>
      </c>
      <c r="H35" s="10">
        <v>400390</v>
      </c>
      <c r="I35" s="10">
        <v>200190</v>
      </c>
      <c r="J35" s="32">
        <f t="shared" si="6"/>
        <v>492627</v>
      </c>
      <c r="K35" s="32">
        <f t="shared" si="3"/>
        <v>246314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31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28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28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28"/>
      <c r="DH35" s="10"/>
      <c r="DI35" s="28"/>
      <c r="DJ35" s="10"/>
      <c r="DK35" s="10"/>
      <c r="DL35" s="10"/>
      <c r="DM35" s="10"/>
      <c r="DN35" s="10"/>
      <c r="DO35" s="10"/>
      <c r="DP35" s="10"/>
      <c r="DQ35" s="28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>
        <v>492627</v>
      </c>
      <c r="EI35" s="28">
        <v>246314</v>
      </c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2">
        <f t="shared" si="7"/>
        <v>81000</v>
      </c>
      <c r="FE35" s="12">
        <f t="shared" si="7"/>
        <v>28734.5</v>
      </c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>
        <v>81000</v>
      </c>
      <c r="GG35" s="10">
        <v>28734.5</v>
      </c>
      <c r="GH35" s="10"/>
      <c r="GI35" s="10"/>
      <c r="GJ35" s="12">
        <f t="shared" si="4"/>
        <v>0</v>
      </c>
      <c r="GK35" s="12">
        <f t="shared" si="5"/>
        <v>0</v>
      </c>
      <c r="GL35" s="28"/>
      <c r="GM35" s="28"/>
      <c r="GN35" s="28"/>
      <c r="GO35" s="28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6"/>
      <c r="KR35" s="16"/>
      <c r="KS35" s="16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</row>
    <row r="36" spans="1:606" x14ac:dyDescent="0.25">
      <c r="A36" s="5" t="s">
        <v>45</v>
      </c>
      <c r="B36" s="12">
        <f t="shared" si="0"/>
        <v>4500149</v>
      </c>
      <c r="C36" s="12">
        <f t="shared" si="1"/>
        <v>2322305.5</v>
      </c>
      <c r="D36" s="14">
        <f t="shared" si="2"/>
        <v>4136170</v>
      </c>
      <c r="E36" s="14">
        <f t="shared" si="2"/>
        <v>2068080</v>
      </c>
      <c r="F36" s="10">
        <v>3971600</v>
      </c>
      <c r="G36" s="10">
        <v>1985796</v>
      </c>
      <c r="H36" s="10">
        <v>164570</v>
      </c>
      <c r="I36" s="10">
        <v>82284</v>
      </c>
      <c r="J36" s="32">
        <f t="shared" si="6"/>
        <v>282979</v>
      </c>
      <c r="K36" s="32">
        <f t="shared" si="3"/>
        <v>216489.5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31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28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28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28"/>
      <c r="DH36" s="10"/>
      <c r="DI36" s="28"/>
      <c r="DJ36" s="10"/>
      <c r="DK36" s="10"/>
      <c r="DL36" s="10"/>
      <c r="DM36" s="10"/>
      <c r="DN36" s="10"/>
      <c r="DO36" s="10"/>
      <c r="DP36" s="10"/>
      <c r="DQ36" s="28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>
        <v>132979</v>
      </c>
      <c r="EI36" s="28">
        <v>66489.5</v>
      </c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24">
        <v>150000</v>
      </c>
      <c r="EW36" s="28">
        <v>150000</v>
      </c>
      <c r="EX36" s="10"/>
      <c r="EY36" s="10"/>
      <c r="EZ36" s="10"/>
      <c r="FA36" s="10"/>
      <c r="FB36" s="10"/>
      <c r="FC36" s="10"/>
      <c r="FD36" s="12">
        <f t="shared" si="7"/>
        <v>81000</v>
      </c>
      <c r="FE36" s="12">
        <f t="shared" si="7"/>
        <v>37736</v>
      </c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>
        <v>81000</v>
      </c>
      <c r="GG36" s="10">
        <v>37736</v>
      </c>
      <c r="GH36" s="10"/>
      <c r="GI36" s="10"/>
      <c r="GJ36" s="12">
        <f t="shared" si="4"/>
        <v>0</v>
      </c>
      <c r="GK36" s="12">
        <f t="shared" si="5"/>
        <v>0</v>
      </c>
      <c r="GL36" s="28"/>
      <c r="GM36" s="28"/>
      <c r="GN36" s="28"/>
      <c r="GO36" s="28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6"/>
      <c r="KR36" s="16"/>
      <c r="KS36" s="16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</row>
    <row r="37" spans="1:606" x14ac:dyDescent="0.25">
      <c r="A37" s="5" t="s">
        <v>46</v>
      </c>
      <c r="B37" s="12">
        <f t="shared" si="0"/>
        <v>6851942</v>
      </c>
      <c r="C37" s="12">
        <f t="shared" si="1"/>
        <v>3346646.91</v>
      </c>
      <c r="D37" s="14">
        <f t="shared" si="2"/>
        <v>6118920</v>
      </c>
      <c r="E37" s="14">
        <f t="shared" si="2"/>
        <v>3059454</v>
      </c>
      <c r="F37" s="10">
        <v>5902300</v>
      </c>
      <c r="G37" s="10">
        <v>2951148</v>
      </c>
      <c r="H37" s="10">
        <v>216620</v>
      </c>
      <c r="I37" s="10">
        <v>108306</v>
      </c>
      <c r="J37" s="32">
        <f t="shared" si="6"/>
        <v>652022</v>
      </c>
      <c r="K37" s="32">
        <f t="shared" si="3"/>
        <v>251012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31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28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28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28"/>
      <c r="DH37" s="10"/>
      <c r="DI37" s="28"/>
      <c r="DJ37" s="10"/>
      <c r="DK37" s="10"/>
      <c r="DL37" s="10"/>
      <c r="DM37" s="10"/>
      <c r="DN37" s="10"/>
      <c r="DO37" s="10"/>
      <c r="DP37" s="10"/>
      <c r="DQ37" s="28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>
        <v>502022</v>
      </c>
      <c r="EI37" s="28">
        <v>251012</v>
      </c>
      <c r="EJ37" s="10"/>
      <c r="EK37" s="10"/>
      <c r="EL37" s="10"/>
      <c r="EM37" s="10"/>
      <c r="EN37" s="10"/>
      <c r="EO37" s="10"/>
      <c r="EP37" s="10"/>
      <c r="EQ37" s="10"/>
      <c r="ER37" s="20">
        <v>150000</v>
      </c>
      <c r="ES37" s="10">
        <v>0</v>
      </c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2">
        <f t="shared" si="7"/>
        <v>81000</v>
      </c>
      <c r="FE37" s="12">
        <f t="shared" si="7"/>
        <v>36180.910000000003</v>
      </c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>
        <v>81000</v>
      </c>
      <c r="GG37" s="10">
        <v>36180.910000000003</v>
      </c>
      <c r="GH37" s="10"/>
      <c r="GI37" s="10"/>
      <c r="GJ37" s="12">
        <f t="shared" si="4"/>
        <v>0</v>
      </c>
      <c r="GK37" s="12">
        <f t="shared" si="5"/>
        <v>0</v>
      </c>
      <c r="GL37" s="28"/>
      <c r="GM37" s="28"/>
      <c r="GN37" s="28"/>
      <c r="GO37" s="28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6"/>
      <c r="KR37" s="16"/>
      <c r="KS37" s="16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</row>
    <row r="38" spans="1:606" x14ac:dyDescent="0.25">
      <c r="A38" s="5" t="s">
        <v>47</v>
      </c>
      <c r="B38" s="12">
        <f t="shared" si="0"/>
        <v>2818436</v>
      </c>
      <c r="C38" s="12">
        <f t="shared" si="1"/>
        <v>1257528.5</v>
      </c>
      <c r="D38" s="14">
        <f t="shared" si="2"/>
        <v>2050570</v>
      </c>
      <c r="E38" s="14">
        <f t="shared" si="2"/>
        <v>1025280</v>
      </c>
      <c r="F38" s="10">
        <v>1803100</v>
      </c>
      <c r="G38" s="10">
        <v>901548</v>
      </c>
      <c r="H38" s="10">
        <v>247470</v>
      </c>
      <c r="I38" s="10">
        <v>123732</v>
      </c>
      <c r="J38" s="32">
        <f t="shared" si="6"/>
        <v>686866</v>
      </c>
      <c r="K38" s="32">
        <f t="shared" si="3"/>
        <v>198434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31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28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28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28"/>
      <c r="DH38" s="10"/>
      <c r="DI38" s="28"/>
      <c r="DJ38" s="10"/>
      <c r="DK38" s="10"/>
      <c r="DL38" s="10"/>
      <c r="DM38" s="10"/>
      <c r="DN38" s="10"/>
      <c r="DO38" s="10"/>
      <c r="DP38" s="10"/>
      <c r="DQ38" s="28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>
        <v>396866</v>
      </c>
      <c r="EI38" s="28">
        <v>198434</v>
      </c>
      <c r="EJ38" s="10"/>
      <c r="EK38" s="10"/>
      <c r="EL38" s="10"/>
      <c r="EM38" s="10"/>
      <c r="EN38" s="10"/>
      <c r="EO38" s="10"/>
      <c r="EP38" s="10"/>
      <c r="EQ38" s="10"/>
      <c r="ER38" s="20">
        <v>100000</v>
      </c>
      <c r="ES38" s="10">
        <v>0</v>
      </c>
      <c r="ET38" s="10"/>
      <c r="EU38" s="10"/>
      <c r="EV38" s="24">
        <v>190000</v>
      </c>
      <c r="EW38" s="28">
        <v>0</v>
      </c>
      <c r="EX38" s="10"/>
      <c r="EY38" s="10"/>
      <c r="EZ38" s="10"/>
      <c r="FA38" s="10"/>
      <c r="FB38" s="10"/>
      <c r="FC38" s="10"/>
      <c r="FD38" s="12">
        <f t="shared" si="7"/>
        <v>81000</v>
      </c>
      <c r="FE38" s="12">
        <f t="shared" si="7"/>
        <v>33814.5</v>
      </c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>
        <v>81000</v>
      </c>
      <c r="GG38" s="10">
        <v>33814.5</v>
      </c>
      <c r="GH38" s="10"/>
      <c r="GI38" s="10"/>
      <c r="GJ38" s="12">
        <f t="shared" si="4"/>
        <v>0</v>
      </c>
      <c r="GK38" s="12">
        <f t="shared" si="5"/>
        <v>0</v>
      </c>
      <c r="GL38" s="28"/>
      <c r="GM38" s="28"/>
      <c r="GN38" s="28"/>
      <c r="GO38" s="28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6"/>
      <c r="KR38" s="16"/>
      <c r="KS38" s="16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</row>
    <row r="39" spans="1:606" x14ac:dyDescent="0.25">
      <c r="A39" s="4" t="s">
        <v>48</v>
      </c>
      <c r="B39" s="12">
        <f t="shared" si="0"/>
        <v>686405329.28999996</v>
      </c>
      <c r="C39" s="12">
        <f t="shared" si="1"/>
        <v>321053560.75</v>
      </c>
      <c r="D39" s="14">
        <f t="shared" si="2"/>
        <v>157811300</v>
      </c>
      <c r="E39" s="14">
        <f t="shared" si="2"/>
        <v>78905646</v>
      </c>
      <c r="F39" s="10">
        <v>140292900</v>
      </c>
      <c r="G39" s="10">
        <v>70146450</v>
      </c>
      <c r="H39" s="10">
        <v>17518400</v>
      </c>
      <c r="I39" s="10">
        <v>8759196</v>
      </c>
      <c r="J39" s="32">
        <f t="shared" si="6"/>
        <v>242180617.07999995</v>
      </c>
      <c r="K39" s="32">
        <f t="shared" si="3"/>
        <v>88003469.549999997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>
        <v>2234117.36</v>
      </c>
      <c r="W39" s="10">
        <v>1210729.6200000001</v>
      </c>
      <c r="X39" s="10"/>
      <c r="Y39" s="10"/>
      <c r="Z39" s="10"/>
      <c r="AA39" s="10"/>
      <c r="AB39" s="31">
        <v>4477204.4000000004</v>
      </c>
      <c r="AC39" s="10">
        <v>0</v>
      </c>
      <c r="AD39" s="10">
        <v>39722734.869999997</v>
      </c>
      <c r="AE39" s="10">
        <v>39722734.869999997</v>
      </c>
      <c r="AF39" s="10">
        <v>124190841.27</v>
      </c>
      <c r="AG39" s="10">
        <v>38184719.200000003</v>
      </c>
      <c r="AH39" s="10"/>
      <c r="AI39" s="10"/>
      <c r="AJ39" s="10">
        <v>462526.82</v>
      </c>
      <c r="AK39" s="10">
        <v>154175.60999999999</v>
      </c>
      <c r="AL39" s="10"/>
      <c r="AM39" s="10"/>
      <c r="AN39" s="10"/>
      <c r="AO39" s="28"/>
      <c r="AP39" s="10"/>
      <c r="AQ39" s="10"/>
      <c r="AR39" s="10"/>
      <c r="AS39" s="10"/>
      <c r="AT39" s="10"/>
      <c r="AU39" s="10"/>
      <c r="AV39" s="10">
        <v>2121445</v>
      </c>
      <c r="AW39" s="10">
        <v>903374</v>
      </c>
      <c r="AX39" s="10">
        <v>2259172.91</v>
      </c>
      <c r="AY39" s="10">
        <v>0</v>
      </c>
      <c r="AZ39" s="10"/>
      <c r="BA39" s="10"/>
      <c r="BB39" s="10">
        <v>787710</v>
      </c>
      <c r="BC39" s="10">
        <v>415702.1</v>
      </c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>
        <v>15681543.779999999</v>
      </c>
      <c r="BS39" s="28">
        <v>0</v>
      </c>
      <c r="BT39" s="10"/>
      <c r="BU39" s="10"/>
      <c r="BV39" s="10"/>
      <c r="BW39" s="10"/>
      <c r="BX39" s="10">
        <v>2850000</v>
      </c>
      <c r="BY39" s="10">
        <v>0</v>
      </c>
      <c r="BZ39" s="10"/>
      <c r="CA39" s="10"/>
      <c r="CB39" s="10">
        <v>8480887.0999999996</v>
      </c>
      <c r="CC39" s="10">
        <v>0</v>
      </c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>
        <v>22573298.449999999</v>
      </c>
      <c r="DE39" s="10">
        <v>1642851.15</v>
      </c>
      <c r="DF39" s="10">
        <v>612541.37</v>
      </c>
      <c r="DG39" s="28">
        <v>0</v>
      </c>
      <c r="DH39" s="10">
        <v>2599518.75</v>
      </c>
      <c r="DI39" s="28">
        <v>0</v>
      </c>
      <c r="DJ39" s="10"/>
      <c r="DK39" s="10"/>
      <c r="DL39" s="10"/>
      <c r="DM39" s="10"/>
      <c r="DN39" s="10"/>
      <c r="DO39" s="10"/>
      <c r="DP39" s="10"/>
      <c r="DQ39" s="28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>
        <v>107527</v>
      </c>
      <c r="EE39" s="28">
        <v>107527</v>
      </c>
      <c r="EF39" s="10">
        <v>53764</v>
      </c>
      <c r="EG39" s="28">
        <v>53764</v>
      </c>
      <c r="EH39" s="10">
        <v>11215784</v>
      </c>
      <c r="EI39" s="28">
        <v>5607892</v>
      </c>
      <c r="EJ39" s="10"/>
      <c r="EK39" s="10"/>
      <c r="EL39" s="10"/>
      <c r="EM39" s="10"/>
      <c r="EN39" s="10"/>
      <c r="EO39" s="10"/>
      <c r="EP39" s="24">
        <v>1750000</v>
      </c>
      <c r="EQ39" s="10">
        <v>0</v>
      </c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2">
        <f t="shared" si="7"/>
        <v>281305962.20999998</v>
      </c>
      <c r="FE39" s="12">
        <f t="shared" si="7"/>
        <v>152898038.20000002</v>
      </c>
      <c r="FF39" s="10">
        <v>28136820</v>
      </c>
      <c r="FG39" s="10">
        <v>13274000</v>
      </c>
      <c r="FH39" s="10"/>
      <c r="FI39" s="10"/>
      <c r="FJ39" s="10">
        <v>246879814.75</v>
      </c>
      <c r="FK39" s="10">
        <v>137825500</v>
      </c>
      <c r="FL39" s="10"/>
      <c r="FM39" s="10"/>
      <c r="FN39" s="10">
        <v>690555</v>
      </c>
      <c r="FO39" s="10">
        <v>460370</v>
      </c>
      <c r="FP39" s="10">
        <v>173887</v>
      </c>
      <c r="FQ39" s="10">
        <v>115924</v>
      </c>
      <c r="FR39" s="10">
        <v>2047823.4</v>
      </c>
      <c r="FS39" s="10">
        <v>645115.55000000005</v>
      </c>
      <c r="FT39" s="10">
        <v>2146914</v>
      </c>
      <c r="FU39" s="10">
        <v>0</v>
      </c>
      <c r="FV39" s="10">
        <v>78771</v>
      </c>
      <c r="FW39" s="10">
        <v>78540</v>
      </c>
      <c r="FX39" s="10">
        <v>18802</v>
      </c>
      <c r="FY39" s="10">
        <v>0</v>
      </c>
      <c r="FZ39" s="10">
        <v>898338.65</v>
      </c>
      <c r="GA39" s="10">
        <v>498588.65</v>
      </c>
      <c r="GB39" s="10">
        <v>108998.25</v>
      </c>
      <c r="GC39" s="10">
        <v>0</v>
      </c>
      <c r="GD39" s="10">
        <v>120035.16</v>
      </c>
      <c r="GE39" s="10">
        <v>0</v>
      </c>
      <c r="GF39" s="10"/>
      <c r="GG39" s="10"/>
      <c r="GH39" s="10">
        <v>5203</v>
      </c>
      <c r="GI39" s="10">
        <v>0</v>
      </c>
      <c r="GJ39" s="12">
        <f t="shared" si="4"/>
        <v>5107450</v>
      </c>
      <c r="GK39" s="12">
        <f t="shared" si="5"/>
        <v>1246407</v>
      </c>
      <c r="GL39" s="28">
        <v>4244520</v>
      </c>
      <c r="GM39" s="28">
        <v>0</v>
      </c>
      <c r="GN39" s="28">
        <v>29577613.07</v>
      </c>
      <c r="GO39" s="28">
        <v>10419134.17</v>
      </c>
      <c r="GP39" s="10">
        <v>107450</v>
      </c>
      <c r="GQ39" s="10">
        <v>0</v>
      </c>
      <c r="GR39" s="10"/>
      <c r="GS39" s="10"/>
      <c r="GT39" s="10"/>
      <c r="GU39" s="10"/>
      <c r="GV39" s="10"/>
      <c r="GW39" s="10"/>
      <c r="GX39" s="10"/>
      <c r="GY39" s="10"/>
      <c r="GZ39" s="10">
        <v>5000000</v>
      </c>
      <c r="HA39" s="10">
        <v>1246407</v>
      </c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6"/>
      <c r="KR39" s="16"/>
      <c r="KS39" s="16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</row>
    <row r="40" spans="1:606" x14ac:dyDescent="0.25">
      <c r="A40" s="5" t="s">
        <v>49</v>
      </c>
      <c r="B40" s="12">
        <f t="shared" si="0"/>
        <v>5399800</v>
      </c>
      <c r="C40" s="12">
        <f t="shared" ref="C40:C71" si="8">E40+K40+FE40+GK40</f>
        <v>2695296.19</v>
      </c>
      <c r="D40" s="14">
        <f t="shared" si="2"/>
        <v>5318800</v>
      </c>
      <c r="E40" s="14">
        <f t="shared" si="2"/>
        <v>2659398</v>
      </c>
      <c r="F40" s="10">
        <v>5318800</v>
      </c>
      <c r="G40" s="10">
        <v>2659398</v>
      </c>
      <c r="H40" s="10"/>
      <c r="I40" s="10"/>
      <c r="J40" s="32">
        <f t="shared" si="6"/>
        <v>0</v>
      </c>
      <c r="K40" s="32">
        <f t="shared" ref="K40:K71" si="9">M40+O40+Q40+S40+U40+W40+Y40+AA40+AC40+AE40+AG40+AI40+AK40+AM40+AO40+AQ40+AS40+AU40+AW40+AY40+BA40+BC40+BE40+BG40+BI40+BK40+BM40+BO40+BQ40+BS40+BU40+BW40+BY40+CA40+CC40+CE40+CG40+CI40+CK40+CM40+CO40+CQ40+CS40+CU40+CW40+CY40+DA40+DC40+DE40+DG40+DI40+DK40+DM40+DO40+DQ40+DS40+DW40+DY40+EA40+EC40+EE40+EG40+EI40+EK40+EM40+EO40+EQ40+ES40+EU40+EW40+EY40+FA40+FC40</f>
        <v>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31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28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28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28"/>
      <c r="DH40" s="10"/>
      <c r="DI40" s="28"/>
      <c r="DJ40" s="10"/>
      <c r="DK40" s="10"/>
      <c r="DL40" s="10"/>
      <c r="DM40" s="10"/>
      <c r="DN40" s="10"/>
      <c r="DO40" s="10"/>
      <c r="DP40" s="10"/>
      <c r="DQ40" s="28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28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24"/>
      <c r="EW40" s="10">
        <v>0</v>
      </c>
      <c r="EX40" s="10"/>
      <c r="EY40" s="10"/>
      <c r="EZ40" s="10"/>
      <c r="FA40" s="10"/>
      <c r="FB40" s="10"/>
      <c r="FC40" s="10"/>
      <c r="FD40" s="12">
        <f t="shared" si="7"/>
        <v>81000</v>
      </c>
      <c r="FE40" s="12">
        <f t="shared" si="7"/>
        <v>35898.19</v>
      </c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>
        <v>81000</v>
      </c>
      <c r="GG40" s="10">
        <v>35898.19</v>
      </c>
      <c r="GH40" s="10"/>
      <c r="GI40" s="10"/>
      <c r="GJ40" s="12">
        <f t="shared" ref="GJ40:GJ71" si="10">GP40+GR40+GT40+GX40+GZ40</f>
        <v>0</v>
      </c>
      <c r="GK40" s="12">
        <f t="shared" ref="GK40:GK71" si="11">GQ40+GS40+GU40+GY40+HA40</f>
        <v>0</v>
      </c>
      <c r="GL40" s="28"/>
      <c r="GM40" s="28"/>
      <c r="GN40" s="28"/>
      <c r="GO40" s="28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6"/>
      <c r="KR40" s="16"/>
      <c r="KS40" s="16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</row>
    <row r="41" spans="1:606" x14ac:dyDescent="0.25">
      <c r="A41" s="5" t="s">
        <v>50</v>
      </c>
      <c r="B41" s="12">
        <f t="shared" si="0"/>
        <v>5496500</v>
      </c>
      <c r="C41" s="12">
        <f t="shared" si="8"/>
        <v>2396029.5299999998</v>
      </c>
      <c r="D41" s="14">
        <f t="shared" si="2"/>
        <v>4715500</v>
      </c>
      <c r="E41" s="14">
        <f t="shared" si="2"/>
        <v>2357748</v>
      </c>
      <c r="F41" s="10">
        <v>4715500</v>
      </c>
      <c r="G41" s="10">
        <v>2357748</v>
      </c>
      <c r="H41" s="10"/>
      <c r="I41" s="10"/>
      <c r="J41" s="32">
        <f t="shared" ref="J41:J72" si="12">L41+N41+P41+R41+T41+V41+X41+Z41+AB41+AD41+AF41+AH41+AJ41+AL41+AN41+AP41+AR41+AT41+AV41+AX41+AZ41+BB41+BD41+BF41+BH41+BJ41+BL41+BN41+BP41+BR41+BT41+BV41+BX41+BZ41+CB41+CD41+CF41+CH41+CJ41+CL41+CN41+CP41+CR41+CT41+CV41+CX41+CZ41+DB41+DD41+DF41+DH41+DJ41+DL41+DN41+DP41+DR41+DV41+DX41+DZ41+EB41+ED41+EF41+EH41+EJ41+EL41+EN41+EP41+ER41+ET41+EV41+EX41+EZ41+FB41</f>
        <v>700000</v>
      </c>
      <c r="K41" s="32">
        <f t="shared" si="9"/>
        <v>0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31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28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28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>
        <v>700000</v>
      </c>
      <c r="CY41" s="10">
        <v>0</v>
      </c>
      <c r="CZ41" s="10"/>
      <c r="DA41" s="10"/>
      <c r="DB41" s="10"/>
      <c r="DC41" s="10"/>
      <c r="DD41" s="10"/>
      <c r="DE41" s="10"/>
      <c r="DF41" s="10"/>
      <c r="DG41" s="28"/>
      <c r="DH41" s="10"/>
      <c r="DI41" s="28"/>
      <c r="DJ41" s="10"/>
      <c r="DK41" s="10"/>
      <c r="DL41" s="10"/>
      <c r="DM41" s="10"/>
      <c r="DN41" s="10"/>
      <c r="DO41" s="10"/>
      <c r="DP41" s="10"/>
      <c r="DQ41" s="28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28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2">
        <f t="shared" si="7"/>
        <v>81000</v>
      </c>
      <c r="FE41" s="12">
        <f t="shared" si="7"/>
        <v>38281.53</v>
      </c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>
        <v>81000</v>
      </c>
      <c r="GG41" s="10">
        <v>38281.53</v>
      </c>
      <c r="GH41" s="10"/>
      <c r="GI41" s="10"/>
      <c r="GJ41" s="12">
        <f t="shared" si="10"/>
        <v>0</v>
      </c>
      <c r="GK41" s="12">
        <f t="shared" si="11"/>
        <v>0</v>
      </c>
      <c r="GL41" s="28"/>
      <c r="GM41" s="28"/>
      <c r="GN41" s="28"/>
      <c r="GO41" s="28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6"/>
      <c r="KR41" s="16"/>
      <c r="KS41" s="16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</row>
    <row r="42" spans="1:606" x14ac:dyDescent="0.25">
      <c r="A42" s="5" t="s">
        <v>51</v>
      </c>
      <c r="B42" s="12">
        <f t="shared" si="0"/>
        <v>10240900</v>
      </c>
      <c r="C42" s="12">
        <f t="shared" si="8"/>
        <v>4921966.97</v>
      </c>
      <c r="D42" s="14">
        <f t="shared" si="2"/>
        <v>9663600</v>
      </c>
      <c r="E42" s="14">
        <f t="shared" si="2"/>
        <v>4831800</v>
      </c>
      <c r="F42" s="10">
        <v>9663600</v>
      </c>
      <c r="G42" s="10">
        <v>4831800</v>
      </c>
      <c r="H42" s="10"/>
      <c r="I42" s="10"/>
      <c r="J42" s="32">
        <f t="shared" si="12"/>
        <v>375000</v>
      </c>
      <c r="K42" s="32">
        <f t="shared" si="9"/>
        <v>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31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28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28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>
        <v>375000</v>
      </c>
      <c r="CY42" s="10">
        <v>0</v>
      </c>
      <c r="CZ42" s="10"/>
      <c r="DA42" s="10"/>
      <c r="DB42" s="10"/>
      <c r="DC42" s="10"/>
      <c r="DD42" s="10"/>
      <c r="DE42" s="10"/>
      <c r="DF42" s="10"/>
      <c r="DG42" s="28"/>
      <c r="DH42" s="10"/>
      <c r="DI42" s="28"/>
      <c r="DJ42" s="10"/>
      <c r="DK42" s="10"/>
      <c r="DL42" s="10"/>
      <c r="DM42" s="10"/>
      <c r="DN42" s="10"/>
      <c r="DO42" s="10"/>
      <c r="DP42" s="10"/>
      <c r="DQ42" s="28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28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2">
        <f t="shared" si="7"/>
        <v>202300</v>
      </c>
      <c r="FE42" s="12">
        <f t="shared" si="7"/>
        <v>90166.97</v>
      </c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>
        <v>202300</v>
      </c>
      <c r="GG42" s="10">
        <v>90166.97</v>
      </c>
      <c r="GH42" s="10"/>
      <c r="GI42" s="10"/>
      <c r="GJ42" s="12">
        <f t="shared" si="10"/>
        <v>0</v>
      </c>
      <c r="GK42" s="12">
        <f t="shared" si="11"/>
        <v>0</v>
      </c>
      <c r="GL42" s="28"/>
      <c r="GM42" s="28"/>
      <c r="GN42" s="28"/>
      <c r="GO42" s="28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6"/>
      <c r="KR42" s="16"/>
      <c r="KS42" s="16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</row>
    <row r="43" spans="1:606" x14ac:dyDescent="0.25">
      <c r="A43" s="5" t="s">
        <v>52</v>
      </c>
      <c r="B43" s="12">
        <f t="shared" si="0"/>
        <v>3824100</v>
      </c>
      <c r="C43" s="12">
        <f t="shared" si="8"/>
        <v>1903007.91</v>
      </c>
      <c r="D43" s="14">
        <f t="shared" si="2"/>
        <v>3621800</v>
      </c>
      <c r="E43" s="14">
        <f t="shared" si="2"/>
        <v>1810896</v>
      </c>
      <c r="F43" s="10">
        <v>3621800</v>
      </c>
      <c r="G43" s="10">
        <v>1810896</v>
      </c>
      <c r="H43" s="10"/>
      <c r="I43" s="10"/>
      <c r="J43" s="32">
        <f t="shared" si="12"/>
        <v>0</v>
      </c>
      <c r="K43" s="32">
        <f t="shared" si="9"/>
        <v>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31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28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28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28"/>
      <c r="DH43" s="10"/>
      <c r="DI43" s="28"/>
      <c r="DJ43" s="10"/>
      <c r="DK43" s="10"/>
      <c r="DL43" s="10"/>
      <c r="DM43" s="10"/>
      <c r="DN43" s="10"/>
      <c r="DO43" s="10"/>
      <c r="DP43" s="10"/>
      <c r="DQ43" s="28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28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2">
        <f t="shared" si="7"/>
        <v>202300</v>
      </c>
      <c r="FE43" s="12">
        <f t="shared" si="7"/>
        <v>92111.91</v>
      </c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>
        <v>202300</v>
      </c>
      <c r="GG43" s="10">
        <v>92111.91</v>
      </c>
      <c r="GH43" s="10"/>
      <c r="GI43" s="10"/>
      <c r="GJ43" s="12">
        <f t="shared" si="10"/>
        <v>0</v>
      </c>
      <c r="GK43" s="12">
        <f t="shared" si="11"/>
        <v>0</v>
      </c>
      <c r="GL43" s="28"/>
      <c r="GM43" s="28"/>
      <c r="GN43" s="28"/>
      <c r="GO43" s="28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6"/>
      <c r="KR43" s="16"/>
      <c r="KS43" s="16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</row>
    <row r="44" spans="1:606" x14ac:dyDescent="0.25">
      <c r="A44" s="5" t="s">
        <v>53</v>
      </c>
      <c r="B44" s="12">
        <f t="shared" si="0"/>
        <v>2662300</v>
      </c>
      <c r="C44" s="12">
        <f t="shared" si="8"/>
        <v>1325136.32</v>
      </c>
      <c r="D44" s="14">
        <f t="shared" si="2"/>
        <v>2460000</v>
      </c>
      <c r="E44" s="14">
        <f t="shared" si="2"/>
        <v>1230000</v>
      </c>
      <c r="F44" s="10">
        <v>2460000</v>
      </c>
      <c r="G44" s="10">
        <v>1230000</v>
      </c>
      <c r="H44" s="10"/>
      <c r="I44" s="10"/>
      <c r="J44" s="32">
        <f t="shared" si="12"/>
        <v>0</v>
      </c>
      <c r="K44" s="32">
        <f t="shared" si="9"/>
        <v>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31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28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28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28"/>
      <c r="DH44" s="10"/>
      <c r="DI44" s="28"/>
      <c r="DJ44" s="10"/>
      <c r="DK44" s="10"/>
      <c r="DL44" s="10"/>
      <c r="DM44" s="10"/>
      <c r="DN44" s="10"/>
      <c r="DO44" s="10"/>
      <c r="DP44" s="10"/>
      <c r="DQ44" s="28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28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2">
        <f t="shared" si="7"/>
        <v>202300</v>
      </c>
      <c r="FE44" s="12">
        <f t="shared" si="7"/>
        <v>95136.320000000007</v>
      </c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>
        <v>202300</v>
      </c>
      <c r="GG44" s="10">
        <v>95136.320000000007</v>
      </c>
      <c r="GH44" s="10"/>
      <c r="GI44" s="10"/>
      <c r="GJ44" s="12">
        <f t="shared" si="10"/>
        <v>0</v>
      </c>
      <c r="GK44" s="12">
        <f t="shared" si="11"/>
        <v>0</v>
      </c>
      <c r="GL44" s="28"/>
      <c r="GM44" s="28"/>
      <c r="GN44" s="28"/>
      <c r="GO44" s="28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6"/>
      <c r="KR44" s="16"/>
      <c r="KS44" s="16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</row>
    <row r="45" spans="1:606" x14ac:dyDescent="0.25">
      <c r="A45" s="5" t="s">
        <v>54</v>
      </c>
      <c r="B45" s="12">
        <f t="shared" si="0"/>
        <v>4451700</v>
      </c>
      <c r="C45" s="12">
        <f t="shared" si="8"/>
        <v>2221694.8199999998</v>
      </c>
      <c r="D45" s="14">
        <f t="shared" si="2"/>
        <v>4370700</v>
      </c>
      <c r="E45" s="14">
        <f t="shared" si="2"/>
        <v>2185350</v>
      </c>
      <c r="F45" s="10">
        <v>4370700</v>
      </c>
      <c r="G45" s="10">
        <v>2185350</v>
      </c>
      <c r="H45" s="10"/>
      <c r="I45" s="10"/>
      <c r="J45" s="32">
        <f t="shared" si="12"/>
        <v>0</v>
      </c>
      <c r="K45" s="32">
        <f t="shared" si="9"/>
        <v>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31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28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28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28"/>
      <c r="DH45" s="10"/>
      <c r="DI45" s="28"/>
      <c r="DJ45" s="10"/>
      <c r="DK45" s="10"/>
      <c r="DL45" s="10"/>
      <c r="DM45" s="10"/>
      <c r="DN45" s="10"/>
      <c r="DO45" s="10"/>
      <c r="DP45" s="10"/>
      <c r="DQ45" s="28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28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2">
        <f t="shared" si="7"/>
        <v>81000</v>
      </c>
      <c r="FE45" s="12">
        <f>FG45+FI45+FK45+FM45+FO45+FQ45+FS45+FU45+FW45+FY45+GA45+GC45+GE45+GG45+GI45</f>
        <v>36344.82</v>
      </c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>
        <v>81000</v>
      </c>
      <c r="GG45" s="10">
        <v>36344.82</v>
      </c>
      <c r="GH45" s="10"/>
      <c r="GI45" s="10"/>
      <c r="GJ45" s="12">
        <f t="shared" si="10"/>
        <v>0</v>
      </c>
      <c r="GK45" s="12">
        <f t="shared" si="11"/>
        <v>0</v>
      </c>
      <c r="GL45" s="28"/>
      <c r="GM45" s="28"/>
      <c r="GN45" s="28"/>
      <c r="GO45" s="28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6"/>
      <c r="KR45" s="16"/>
      <c r="KS45" s="16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</row>
    <row r="46" spans="1:606" x14ac:dyDescent="0.25">
      <c r="A46" s="5" t="s">
        <v>55</v>
      </c>
      <c r="B46" s="12">
        <f t="shared" si="0"/>
        <v>4660200</v>
      </c>
      <c r="C46" s="12">
        <f t="shared" si="8"/>
        <v>2319502.4300000002</v>
      </c>
      <c r="D46" s="14">
        <f t="shared" si="2"/>
        <v>4255300</v>
      </c>
      <c r="E46" s="14">
        <f t="shared" si="2"/>
        <v>2127648</v>
      </c>
      <c r="F46" s="10">
        <v>4255300</v>
      </c>
      <c r="G46" s="10">
        <v>2127648</v>
      </c>
      <c r="H46" s="10"/>
      <c r="I46" s="10"/>
      <c r="J46" s="32">
        <f t="shared" si="12"/>
        <v>0</v>
      </c>
      <c r="K46" s="32">
        <f t="shared" si="9"/>
        <v>0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31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28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28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28"/>
      <c r="DH46" s="10"/>
      <c r="DI46" s="28"/>
      <c r="DJ46" s="10"/>
      <c r="DK46" s="10"/>
      <c r="DL46" s="10"/>
      <c r="DM46" s="10"/>
      <c r="DN46" s="10"/>
      <c r="DO46" s="10"/>
      <c r="DP46" s="10"/>
      <c r="DQ46" s="28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28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2">
        <f t="shared" si="7"/>
        <v>404900</v>
      </c>
      <c r="FE46" s="12">
        <f t="shared" si="7"/>
        <v>191854.43</v>
      </c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>
        <v>404900</v>
      </c>
      <c r="GG46" s="10">
        <v>191854.43</v>
      </c>
      <c r="GH46" s="10"/>
      <c r="GI46" s="10"/>
      <c r="GJ46" s="12">
        <f t="shared" si="10"/>
        <v>0</v>
      </c>
      <c r="GK46" s="12">
        <f t="shared" si="11"/>
        <v>0</v>
      </c>
      <c r="GL46" s="28"/>
      <c r="GM46" s="28"/>
      <c r="GN46" s="28"/>
      <c r="GO46" s="28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6"/>
      <c r="KR46" s="16"/>
      <c r="KS46" s="16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</row>
    <row r="47" spans="1:606" x14ac:dyDescent="0.25">
      <c r="A47" s="5" t="s">
        <v>56</v>
      </c>
      <c r="B47" s="12">
        <f t="shared" si="0"/>
        <v>3547200</v>
      </c>
      <c r="C47" s="12">
        <f t="shared" si="8"/>
        <v>1479190.9</v>
      </c>
      <c r="D47" s="14">
        <f t="shared" si="2"/>
        <v>2891200</v>
      </c>
      <c r="E47" s="14">
        <f t="shared" si="2"/>
        <v>1445598</v>
      </c>
      <c r="F47" s="10">
        <v>2891200</v>
      </c>
      <c r="G47" s="10">
        <v>1445598</v>
      </c>
      <c r="H47" s="10"/>
      <c r="I47" s="10"/>
      <c r="J47" s="32">
        <f t="shared" si="12"/>
        <v>575000</v>
      </c>
      <c r="K47" s="32">
        <f t="shared" si="9"/>
        <v>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31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28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28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>
        <v>375000</v>
      </c>
      <c r="CY47" s="10">
        <v>0</v>
      </c>
      <c r="CZ47" s="10"/>
      <c r="DA47" s="10"/>
      <c r="DB47" s="10"/>
      <c r="DC47" s="10"/>
      <c r="DD47" s="10"/>
      <c r="DE47" s="10"/>
      <c r="DF47" s="10"/>
      <c r="DG47" s="28"/>
      <c r="DH47" s="10"/>
      <c r="DI47" s="28"/>
      <c r="DJ47" s="10"/>
      <c r="DK47" s="10"/>
      <c r="DL47" s="10"/>
      <c r="DM47" s="10"/>
      <c r="DN47" s="10"/>
      <c r="DO47" s="10"/>
      <c r="DP47" s="10"/>
      <c r="DQ47" s="28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28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24">
        <v>200000</v>
      </c>
      <c r="EW47" s="10">
        <v>0</v>
      </c>
      <c r="EX47" s="10"/>
      <c r="EY47" s="10"/>
      <c r="EZ47" s="10"/>
      <c r="FA47" s="10"/>
      <c r="FB47" s="10"/>
      <c r="FC47" s="10"/>
      <c r="FD47" s="12">
        <f t="shared" si="7"/>
        <v>81000</v>
      </c>
      <c r="FE47" s="12">
        <f t="shared" si="7"/>
        <v>33592.9</v>
      </c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>
        <v>81000</v>
      </c>
      <c r="GG47" s="10">
        <v>33592.9</v>
      </c>
      <c r="GH47" s="10"/>
      <c r="GI47" s="10"/>
      <c r="GJ47" s="12">
        <f t="shared" si="10"/>
        <v>0</v>
      </c>
      <c r="GK47" s="12">
        <f t="shared" si="11"/>
        <v>0</v>
      </c>
      <c r="GL47" s="28"/>
      <c r="GM47" s="28"/>
      <c r="GN47" s="28"/>
      <c r="GO47" s="28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6"/>
      <c r="KR47" s="16"/>
      <c r="KS47" s="16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</row>
    <row r="48" spans="1:606" x14ac:dyDescent="0.25">
      <c r="A48" s="5" t="s">
        <v>57</v>
      </c>
      <c r="B48" s="12">
        <f t="shared" si="0"/>
        <v>3911900</v>
      </c>
      <c r="C48" s="12">
        <f t="shared" si="8"/>
        <v>1955291.4</v>
      </c>
      <c r="D48" s="14">
        <f t="shared" si="2"/>
        <v>3709600</v>
      </c>
      <c r="E48" s="14">
        <f t="shared" si="2"/>
        <v>1854798</v>
      </c>
      <c r="F48" s="10">
        <v>3709600</v>
      </c>
      <c r="G48" s="10">
        <v>1854798</v>
      </c>
      <c r="H48" s="10"/>
      <c r="I48" s="10"/>
      <c r="J48" s="32">
        <f t="shared" si="12"/>
        <v>0</v>
      </c>
      <c r="K48" s="32">
        <f t="shared" si="9"/>
        <v>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31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28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28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28"/>
      <c r="DH48" s="10"/>
      <c r="DI48" s="28"/>
      <c r="DJ48" s="10"/>
      <c r="DK48" s="10"/>
      <c r="DL48" s="10"/>
      <c r="DM48" s="10"/>
      <c r="DN48" s="10"/>
      <c r="DO48" s="10"/>
      <c r="DP48" s="10"/>
      <c r="DQ48" s="28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28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2">
        <f t="shared" si="7"/>
        <v>202300</v>
      </c>
      <c r="FE48" s="12">
        <f t="shared" si="7"/>
        <v>100493.4</v>
      </c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>
        <v>202300</v>
      </c>
      <c r="GG48" s="10">
        <v>100493.4</v>
      </c>
      <c r="GH48" s="10"/>
      <c r="GI48" s="10"/>
      <c r="GJ48" s="12">
        <f t="shared" si="10"/>
        <v>0</v>
      </c>
      <c r="GK48" s="12">
        <f t="shared" si="11"/>
        <v>0</v>
      </c>
      <c r="GL48" s="28"/>
      <c r="GM48" s="28"/>
      <c r="GN48" s="28"/>
      <c r="GO48" s="28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6"/>
      <c r="KR48" s="16"/>
      <c r="KS48" s="16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</row>
    <row r="49" spans="1:606" x14ac:dyDescent="0.25">
      <c r="A49" s="5" t="s">
        <v>58</v>
      </c>
      <c r="B49" s="12">
        <f t="shared" si="0"/>
        <v>4922500</v>
      </c>
      <c r="C49" s="12">
        <f t="shared" si="8"/>
        <v>2260413.89</v>
      </c>
      <c r="D49" s="14">
        <f t="shared" si="2"/>
        <v>4441500</v>
      </c>
      <c r="E49" s="14">
        <f t="shared" si="2"/>
        <v>2220750</v>
      </c>
      <c r="F49" s="10">
        <v>4441500</v>
      </c>
      <c r="G49" s="10">
        <v>2220750</v>
      </c>
      <c r="H49" s="10"/>
      <c r="I49" s="10"/>
      <c r="J49" s="32">
        <f t="shared" si="12"/>
        <v>400000</v>
      </c>
      <c r="K49" s="32">
        <f t="shared" si="9"/>
        <v>0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31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28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28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28"/>
      <c r="DH49" s="10"/>
      <c r="DI49" s="28"/>
      <c r="DJ49" s="10"/>
      <c r="DK49" s="10"/>
      <c r="DL49" s="10"/>
      <c r="DM49" s="10"/>
      <c r="DN49" s="10"/>
      <c r="DO49" s="10"/>
      <c r="DP49" s="10"/>
      <c r="DQ49" s="28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28"/>
      <c r="EJ49" s="10"/>
      <c r="EK49" s="10"/>
      <c r="EL49" s="10"/>
      <c r="EM49" s="10"/>
      <c r="EN49" s="10"/>
      <c r="EO49" s="10"/>
      <c r="EP49" s="10"/>
      <c r="EQ49" s="10"/>
      <c r="ER49" s="20">
        <v>100000</v>
      </c>
      <c r="ES49" s="10">
        <v>0</v>
      </c>
      <c r="ET49" s="10"/>
      <c r="EU49" s="10"/>
      <c r="EV49" s="24">
        <v>300000</v>
      </c>
      <c r="EW49" s="10">
        <v>0</v>
      </c>
      <c r="EX49" s="10"/>
      <c r="EY49" s="10"/>
      <c r="EZ49" s="10"/>
      <c r="FA49" s="10"/>
      <c r="FB49" s="10"/>
      <c r="FC49" s="10"/>
      <c r="FD49" s="12">
        <f t="shared" si="7"/>
        <v>81000</v>
      </c>
      <c r="FE49" s="12">
        <f t="shared" si="7"/>
        <v>39663.89</v>
      </c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>
        <v>81000</v>
      </c>
      <c r="GG49" s="10">
        <v>39663.89</v>
      </c>
      <c r="GH49" s="10"/>
      <c r="GI49" s="10"/>
      <c r="GJ49" s="12">
        <f t="shared" si="10"/>
        <v>0</v>
      </c>
      <c r="GK49" s="12">
        <f t="shared" si="11"/>
        <v>0</v>
      </c>
      <c r="GL49" s="28"/>
      <c r="GM49" s="28"/>
      <c r="GN49" s="28"/>
      <c r="GO49" s="28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6"/>
      <c r="KR49" s="16"/>
      <c r="KS49" s="16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</row>
    <row r="50" spans="1:606" x14ac:dyDescent="0.25">
      <c r="A50" s="5" t="s">
        <v>59</v>
      </c>
      <c r="B50" s="12">
        <f t="shared" si="0"/>
        <v>2087900</v>
      </c>
      <c r="C50" s="12">
        <f t="shared" si="8"/>
        <v>1036738.11</v>
      </c>
      <c r="D50" s="14">
        <f t="shared" si="2"/>
        <v>2006900</v>
      </c>
      <c r="E50" s="14">
        <f t="shared" si="2"/>
        <v>1003446</v>
      </c>
      <c r="F50" s="10">
        <v>2006900</v>
      </c>
      <c r="G50" s="10">
        <v>1003446</v>
      </c>
      <c r="H50" s="10"/>
      <c r="I50" s="10"/>
      <c r="J50" s="32">
        <f t="shared" si="12"/>
        <v>0</v>
      </c>
      <c r="K50" s="32">
        <f t="shared" si="9"/>
        <v>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31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28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28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28"/>
      <c r="DH50" s="10"/>
      <c r="DI50" s="28"/>
      <c r="DJ50" s="10"/>
      <c r="DK50" s="10"/>
      <c r="DL50" s="10"/>
      <c r="DM50" s="10"/>
      <c r="DN50" s="10"/>
      <c r="DO50" s="10"/>
      <c r="DP50" s="10"/>
      <c r="DQ50" s="28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28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2">
        <f t="shared" si="7"/>
        <v>81000</v>
      </c>
      <c r="FE50" s="12">
        <f t="shared" si="7"/>
        <v>33292.11</v>
      </c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>
        <v>81000</v>
      </c>
      <c r="GG50" s="10">
        <v>33292.11</v>
      </c>
      <c r="GH50" s="10"/>
      <c r="GI50" s="10"/>
      <c r="GJ50" s="12">
        <f t="shared" si="10"/>
        <v>0</v>
      </c>
      <c r="GK50" s="12">
        <f t="shared" si="11"/>
        <v>0</v>
      </c>
      <c r="GL50" s="28"/>
      <c r="GM50" s="28"/>
      <c r="GN50" s="28"/>
      <c r="GO50" s="28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6"/>
      <c r="KR50" s="16"/>
      <c r="KS50" s="16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</row>
    <row r="51" spans="1:606" x14ac:dyDescent="0.25">
      <c r="A51" s="4" t="s">
        <v>60</v>
      </c>
      <c r="B51" s="12">
        <f t="shared" si="0"/>
        <v>130487879.36000001</v>
      </c>
      <c r="C51" s="12">
        <f t="shared" si="8"/>
        <v>60197067.980000004</v>
      </c>
      <c r="D51" s="14">
        <f t="shared" si="2"/>
        <v>49371210</v>
      </c>
      <c r="E51" s="14">
        <f t="shared" si="2"/>
        <v>24685602</v>
      </c>
      <c r="F51" s="10">
        <v>45817200</v>
      </c>
      <c r="G51" s="10">
        <v>22908600</v>
      </c>
      <c r="H51" s="10">
        <v>3554010</v>
      </c>
      <c r="I51" s="10">
        <v>1777002</v>
      </c>
      <c r="J51" s="32">
        <f t="shared" si="12"/>
        <v>35058619.310000002</v>
      </c>
      <c r="K51" s="32">
        <f t="shared" si="9"/>
        <v>9564385.120000001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>
        <v>1117058.69</v>
      </c>
      <c r="W51" s="10">
        <v>612308.32999999996</v>
      </c>
      <c r="X51" s="10"/>
      <c r="Y51" s="10"/>
      <c r="Z51" s="10"/>
      <c r="AA51" s="10"/>
      <c r="AB51" s="31"/>
      <c r="AC51" s="10"/>
      <c r="AD51" s="10"/>
      <c r="AE51" s="10"/>
      <c r="AF51" s="10"/>
      <c r="AG51" s="10"/>
      <c r="AH51" s="10"/>
      <c r="AI51" s="10"/>
      <c r="AJ51" s="10"/>
      <c r="AK51" s="10"/>
      <c r="AL51" s="10">
        <v>126916</v>
      </c>
      <c r="AM51" s="10">
        <v>76150</v>
      </c>
      <c r="AN51" s="10"/>
      <c r="AO51" s="28"/>
      <c r="AP51" s="10"/>
      <c r="AQ51" s="10"/>
      <c r="AR51" s="10"/>
      <c r="AS51" s="10"/>
      <c r="AT51" s="10"/>
      <c r="AU51" s="10"/>
      <c r="AV51" s="10">
        <v>388256.22</v>
      </c>
      <c r="AW51" s="10">
        <v>150973.96</v>
      </c>
      <c r="AX51" s="10">
        <v>2259172.91</v>
      </c>
      <c r="AY51" s="10">
        <v>0</v>
      </c>
      <c r="AZ51" s="10"/>
      <c r="BA51" s="10"/>
      <c r="BB51" s="10">
        <v>203280</v>
      </c>
      <c r="BC51" s="10">
        <v>147839.99</v>
      </c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>
        <v>1177224</v>
      </c>
      <c r="BQ51" s="10">
        <v>588612</v>
      </c>
      <c r="BR51" s="10">
        <v>4358357.28</v>
      </c>
      <c r="BS51" s="28">
        <v>0</v>
      </c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>
        <v>20387920</v>
      </c>
      <c r="DE51" s="10">
        <v>5453201.6299999999</v>
      </c>
      <c r="DF51" s="10">
        <v>1322065.21</v>
      </c>
      <c r="DG51" s="28">
        <v>1322065.21</v>
      </c>
      <c r="DH51" s="10">
        <v>801900</v>
      </c>
      <c r="DI51" s="28">
        <v>0</v>
      </c>
      <c r="DJ51" s="10"/>
      <c r="DK51" s="10"/>
      <c r="DL51" s="10"/>
      <c r="DM51" s="10"/>
      <c r="DN51" s="10"/>
      <c r="DO51" s="10"/>
      <c r="DP51" s="10"/>
      <c r="DQ51" s="28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20">
        <v>2426469</v>
      </c>
      <c r="EI51" s="28">
        <v>1213234</v>
      </c>
      <c r="EJ51" s="10"/>
      <c r="EK51" s="10"/>
      <c r="EL51" s="10"/>
      <c r="EM51" s="10"/>
      <c r="EN51" s="10"/>
      <c r="EO51" s="10"/>
      <c r="EP51" s="24">
        <v>490000</v>
      </c>
      <c r="EQ51" s="10">
        <v>0</v>
      </c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2">
        <f t="shared" si="7"/>
        <v>46058050.050000004</v>
      </c>
      <c r="FE51" s="12">
        <f t="shared" si="7"/>
        <v>25947080.859999999</v>
      </c>
      <c r="FF51" s="10">
        <v>9545375</v>
      </c>
      <c r="FG51" s="10">
        <v>5506975</v>
      </c>
      <c r="FH51" s="10"/>
      <c r="FI51" s="10"/>
      <c r="FJ51" s="10">
        <v>33468247.75</v>
      </c>
      <c r="FK51" s="10">
        <v>18950800</v>
      </c>
      <c r="FL51" s="10"/>
      <c r="FM51" s="10"/>
      <c r="FN51" s="10"/>
      <c r="FO51" s="10"/>
      <c r="FP51" s="10">
        <v>99364</v>
      </c>
      <c r="FQ51" s="10">
        <v>49800</v>
      </c>
      <c r="FR51" s="10">
        <v>257789.7</v>
      </c>
      <c r="FS51" s="10">
        <v>110368.91</v>
      </c>
      <c r="FT51" s="10">
        <v>2146914</v>
      </c>
      <c r="FU51" s="10">
        <v>1138490</v>
      </c>
      <c r="FV51" s="10">
        <v>25410</v>
      </c>
      <c r="FW51" s="10">
        <v>0</v>
      </c>
      <c r="FX51" s="10">
        <v>4845</v>
      </c>
      <c r="FY51" s="10">
        <v>4845</v>
      </c>
      <c r="FZ51" s="10">
        <v>383010.95</v>
      </c>
      <c r="GA51" s="10">
        <v>185801.95</v>
      </c>
      <c r="GB51" s="10">
        <v>21799.65</v>
      </c>
      <c r="GC51" s="10">
        <v>0</v>
      </c>
      <c r="GD51" s="10">
        <v>105294</v>
      </c>
      <c r="GE51" s="10">
        <v>0</v>
      </c>
      <c r="GF51" s="10"/>
      <c r="GG51" s="10"/>
      <c r="GH51" s="10"/>
      <c r="GI51" s="10"/>
      <c r="GJ51" s="12">
        <f t="shared" si="10"/>
        <v>0</v>
      </c>
      <c r="GK51" s="12">
        <f t="shared" si="11"/>
        <v>0</v>
      </c>
      <c r="GL51" s="28">
        <v>1015560</v>
      </c>
      <c r="GM51" s="28">
        <v>0</v>
      </c>
      <c r="GN51" s="28"/>
      <c r="GO51" s="28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6"/>
      <c r="KR51" s="16"/>
      <c r="KS51" s="16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</row>
    <row r="52" spans="1:606" x14ac:dyDescent="0.25">
      <c r="A52" s="5" t="s">
        <v>61</v>
      </c>
      <c r="B52" s="12">
        <f t="shared" si="0"/>
        <v>17343926.969999999</v>
      </c>
      <c r="C52" s="12">
        <f t="shared" si="8"/>
        <v>5230798.28</v>
      </c>
      <c r="D52" s="14">
        <f t="shared" si="2"/>
        <v>6502270</v>
      </c>
      <c r="E52" s="14">
        <f t="shared" si="2"/>
        <v>3251130</v>
      </c>
      <c r="F52" s="10">
        <v>5891900</v>
      </c>
      <c r="G52" s="10">
        <v>2945946</v>
      </c>
      <c r="H52" s="10">
        <v>610370</v>
      </c>
      <c r="I52" s="10">
        <v>305184</v>
      </c>
      <c r="J52" s="32">
        <f t="shared" si="12"/>
        <v>10639356.969999999</v>
      </c>
      <c r="K52" s="32">
        <f t="shared" si="9"/>
        <v>1898054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31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28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>
        <v>1359938.97</v>
      </c>
      <c r="BS52" s="28">
        <v>0</v>
      </c>
      <c r="BT52" s="10"/>
      <c r="BU52" s="10"/>
      <c r="BV52" s="10"/>
      <c r="BW52" s="10"/>
      <c r="BX52" s="10">
        <v>4224000</v>
      </c>
      <c r="BY52" s="10">
        <v>0</v>
      </c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>
        <v>509307</v>
      </c>
      <c r="CY52" s="10">
        <v>0</v>
      </c>
      <c r="CZ52" s="10"/>
      <c r="DA52" s="10"/>
      <c r="DB52" s="10"/>
      <c r="DC52" s="10"/>
      <c r="DD52" s="10"/>
      <c r="DE52" s="10"/>
      <c r="DF52" s="10"/>
      <c r="DG52" s="28"/>
      <c r="DH52" s="10"/>
      <c r="DI52" s="28"/>
      <c r="DJ52" s="10"/>
      <c r="DK52" s="10"/>
      <c r="DL52" s="10"/>
      <c r="DM52" s="10"/>
      <c r="DN52" s="10"/>
      <c r="DO52" s="10"/>
      <c r="DP52" s="10"/>
      <c r="DQ52" s="28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20">
        <v>3796111</v>
      </c>
      <c r="EI52" s="28">
        <v>1898054</v>
      </c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24">
        <v>750000</v>
      </c>
      <c r="EW52" s="10">
        <v>0</v>
      </c>
      <c r="EX52" s="10"/>
      <c r="EY52" s="10"/>
      <c r="EZ52" s="10"/>
      <c r="FA52" s="10"/>
      <c r="FB52" s="10"/>
      <c r="FC52" s="10"/>
      <c r="FD52" s="12">
        <f t="shared" si="7"/>
        <v>202300</v>
      </c>
      <c r="FE52" s="12">
        <f t="shared" si="7"/>
        <v>81614.28</v>
      </c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>
        <v>202300</v>
      </c>
      <c r="GG52" s="10">
        <v>81614.28</v>
      </c>
      <c r="GH52" s="10"/>
      <c r="GI52" s="10"/>
      <c r="GJ52" s="12">
        <f t="shared" si="10"/>
        <v>0</v>
      </c>
      <c r="GK52" s="12">
        <f t="shared" si="11"/>
        <v>0</v>
      </c>
      <c r="GL52" s="28"/>
      <c r="GM52" s="28"/>
      <c r="GN52" s="28"/>
      <c r="GO52" s="28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6"/>
      <c r="KR52" s="16"/>
      <c r="KS52" s="16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</row>
    <row r="53" spans="1:606" x14ac:dyDescent="0.25">
      <c r="A53" s="5" t="s">
        <v>62</v>
      </c>
      <c r="B53" s="12">
        <f t="shared" si="0"/>
        <v>9965070</v>
      </c>
      <c r="C53" s="12">
        <f t="shared" si="8"/>
        <v>4602752.2300000004</v>
      </c>
      <c r="D53" s="14">
        <f t="shared" si="2"/>
        <v>7403540</v>
      </c>
      <c r="E53" s="14">
        <f t="shared" si="2"/>
        <v>3701766</v>
      </c>
      <c r="F53" s="10">
        <v>6853200</v>
      </c>
      <c r="G53" s="10">
        <v>3426600</v>
      </c>
      <c r="H53" s="10">
        <v>550340</v>
      </c>
      <c r="I53" s="10">
        <v>275166</v>
      </c>
      <c r="J53" s="32">
        <f t="shared" si="12"/>
        <v>2359230</v>
      </c>
      <c r="K53" s="32">
        <f t="shared" si="9"/>
        <v>819616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31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28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28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>
        <v>420000</v>
      </c>
      <c r="CE53" s="10">
        <v>0</v>
      </c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28"/>
      <c r="DH53" s="10"/>
      <c r="DI53" s="28"/>
      <c r="DJ53" s="10"/>
      <c r="DK53" s="10"/>
      <c r="DL53" s="10"/>
      <c r="DM53" s="10"/>
      <c r="DN53" s="10"/>
      <c r="DO53" s="10"/>
      <c r="DP53" s="10"/>
      <c r="DQ53" s="28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20">
        <v>1639230</v>
      </c>
      <c r="EI53" s="28">
        <v>819616</v>
      </c>
      <c r="EJ53" s="10"/>
      <c r="EK53" s="10"/>
      <c r="EL53" s="10"/>
      <c r="EM53" s="10"/>
      <c r="EN53" s="10"/>
      <c r="EO53" s="10"/>
      <c r="EP53" s="10"/>
      <c r="EQ53" s="10"/>
      <c r="ER53" s="20">
        <v>300000</v>
      </c>
      <c r="ES53" s="10">
        <v>0</v>
      </c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2">
        <f t="shared" si="7"/>
        <v>202300</v>
      </c>
      <c r="FE53" s="12">
        <f t="shared" si="7"/>
        <v>81370.23</v>
      </c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>
        <v>202300</v>
      </c>
      <c r="GG53" s="10">
        <v>81370.23</v>
      </c>
      <c r="GH53" s="10"/>
      <c r="GI53" s="10"/>
      <c r="GJ53" s="12">
        <f t="shared" si="10"/>
        <v>0</v>
      </c>
      <c r="GK53" s="12">
        <f t="shared" si="11"/>
        <v>0</v>
      </c>
      <c r="GL53" s="28"/>
      <c r="GM53" s="28"/>
      <c r="GN53" s="28"/>
      <c r="GO53" s="28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6"/>
      <c r="KR53" s="16"/>
      <c r="KS53" s="16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</row>
    <row r="54" spans="1:606" x14ac:dyDescent="0.25">
      <c r="A54" s="5" t="s">
        <v>63</v>
      </c>
      <c r="B54" s="12">
        <f t="shared" si="0"/>
        <v>5032805</v>
      </c>
      <c r="C54" s="12">
        <f t="shared" si="8"/>
        <v>2267735.7999999998</v>
      </c>
      <c r="D54" s="14">
        <f t="shared" si="2"/>
        <v>4010130</v>
      </c>
      <c r="E54" s="14">
        <f t="shared" si="2"/>
        <v>2005062</v>
      </c>
      <c r="F54" s="10">
        <v>3808600</v>
      </c>
      <c r="G54" s="10">
        <v>1904298</v>
      </c>
      <c r="H54" s="10">
        <v>201530</v>
      </c>
      <c r="I54" s="10">
        <v>100764</v>
      </c>
      <c r="J54" s="32">
        <f t="shared" si="12"/>
        <v>941675</v>
      </c>
      <c r="K54" s="32">
        <f t="shared" si="9"/>
        <v>224770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31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28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28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>
        <v>492135</v>
      </c>
      <c r="CE54" s="10">
        <v>0</v>
      </c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28"/>
      <c r="DH54" s="10"/>
      <c r="DI54" s="28"/>
      <c r="DJ54" s="10"/>
      <c r="DK54" s="10"/>
      <c r="DL54" s="10"/>
      <c r="DM54" s="10"/>
      <c r="DN54" s="10"/>
      <c r="DO54" s="10"/>
      <c r="DP54" s="10"/>
      <c r="DQ54" s="28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20">
        <v>449540</v>
      </c>
      <c r="EI54" s="28">
        <v>224770</v>
      </c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2">
        <f t="shared" si="7"/>
        <v>81000</v>
      </c>
      <c r="FE54" s="12">
        <f t="shared" si="7"/>
        <v>37903.800000000003</v>
      </c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>
        <v>81000</v>
      </c>
      <c r="GG54" s="10">
        <v>37903.800000000003</v>
      </c>
      <c r="GH54" s="10"/>
      <c r="GI54" s="10"/>
      <c r="GJ54" s="12">
        <f t="shared" si="10"/>
        <v>0</v>
      </c>
      <c r="GK54" s="12">
        <f t="shared" si="11"/>
        <v>0</v>
      </c>
      <c r="GL54" s="28"/>
      <c r="GM54" s="28"/>
      <c r="GN54" s="28"/>
      <c r="GO54" s="28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6"/>
      <c r="KR54" s="16"/>
      <c r="KS54" s="16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</row>
    <row r="55" spans="1:606" x14ac:dyDescent="0.25">
      <c r="A55" s="5" t="s">
        <v>64</v>
      </c>
      <c r="B55" s="12">
        <f t="shared" si="0"/>
        <v>12773125.52</v>
      </c>
      <c r="C55" s="12">
        <f t="shared" si="8"/>
        <v>10602048.34</v>
      </c>
      <c r="D55" s="14">
        <f t="shared" si="2"/>
        <v>3378530</v>
      </c>
      <c r="E55" s="14">
        <f t="shared" si="2"/>
        <v>1689258</v>
      </c>
      <c r="F55" s="10">
        <v>3183200</v>
      </c>
      <c r="G55" s="10">
        <v>1591596</v>
      </c>
      <c r="H55" s="10">
        <v>195330</v>
      </c>
      <c r="I55" s="10">
        <v>97662</v>
      </c>
      <c r="J55" s="32">
        <f t="shared" si="12"/>
        <v>9313595.5199999996</v>
      </c>
      <c r="K55" s="32">
        <f t="shared" si="9"/>
        <v>8875572.9199999999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31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28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28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>
        <v>303172.09999999998</v>
      </c>
      <c r="CE55" s="10">
        <v>0</v>
      </c>
      <c r="CF55" s="10"/>
      <c r="CG55" s="10"/>
      <c r="CH55" s="10"/>
      <c r="CI55" s="10"/>
      <c r="CJ55" s="10">
        <v>8740722.4199999999</v>
      </c>
      <c r="CK55" s="10">
        <v>8740722.4199999999</v>
      </c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28"/>
      <c r="DH55" s="10"/>
      <c r="DI55" s="28"/>
      <c r="DJ55" s="10"/>
      <c r="DK55" s="10"/>
      <c r="DL55" s="10"/>
      <c r="DM55" s="10"/>
      <c r="DN55" s="10"/>
      <c r="DO55" s="10"/>
      <c r="DP55" s="10"/>
      <c r="DQ55" s="28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20">
        <v>269701</v>
      </c>
      <c r="EI55" s="28">
        <v>134850.5</v>
      </c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2">
        <f t="shared" si="7"/>
        <v>81000</v>
      </c>
      <c r="FE55" s="12">
        <f t="shared" si="7"/>
        <v>37217.42</v>
      </c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>
        <v>81000</v>
      </c>
      <c r="GG55" s="10">
        <v>37217.42</v>
      </c>
      <c r="GH55" s="10"/>
      <c r="GI55" s="10"/>
      <c r="GJ55" s="12">
        <f t="shared" si="10"/>
        <v>0</v>
      </c>
      <c r="GK55" s="12">
        <f t="shared" si="11"/>
        <v>0</v>
      </c>
      <c r="GL55" s="28"/>
      <c r="GM55" s="28"/>
      <c r="GN55" s="28"/>
      <c r="GO55" s="28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6"/>
      <c r="KR55" s="16"/>
      <c r="KS55" s="16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</row>
    <row r="56" spans="1:606" x14ac:dyDescent="0.25">
      <c r="A56" s="5" t="s">
        <v>65</v>
      </c>
      <c r="B56" s="12">
        <f t="shared" si="0"/>
        <v>3008719</v>
      </c>
      <c r="C56" s="12">
        <f t="shared" si="8"/>
        <v>1415434.38</v>
      </c>
      <c r="D56" s="14">
        <f t="shared" si="2"/>
        <v>2586950</v>
      </c>
      <c r="E56" s="14">
        <f t="shared" si="2"/>
        <v>1293468</v>
      </c>
      <c r="F56" s="10">
        <v>2334200</v>
      </c>
      <c r="G56" s="10">
        <v>1167096</v>
      </c>
      <c r="H56" s="10">
        <v>252750</v>
      </c>
      <c r="I56" s="10">
        <v>126372</v>
      </c>
      <c r="J56" s="32">
        <f t="shared" si="12"/>
        <v>340769</v>
      </c>
      <c r="K56" s="32">
        <f t="shared" si="9"/>
        <v>89884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31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28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28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>
        <v>161000</v>
      </c>
      <c r="CE56" s="10">
        <v>0</v>
      </c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28"/>
      <c r="DH56" s="10"/>
      <c r="DI56" s="28"/>
      <c r="DJ56" s="10"/>
      <c r="DK56" s="10"/>
      <c r="DL56" s="10"/>
      <c r="DM56" s="10"/>
      <c r="DN56" s="10"/>
      <c r="DO56" s="10"/>
      <c r="DP56" s="10"/>
      <c r="DQ56" s="28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20">
        <v>179769</v>
      </c>
      <c r="EI56" s="28">
        <v>89884</v>
      </c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2">
        <f t="shared" si="7"/>
        <v>81000</v>
      </c>
      <c r="FE56" s="12">
        <f t="shared" si="7"/>
        <v>32082.38</v>
      </c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>
        <v>81000</v>
      </c>
      <c r="GG56" s="10">
        <v>32082.38</v>
      </c>
      <c r="GH56" s="10"/>
      <c r="GI56" s="10"/>
      <c r="GJ56" s="12">
        <f t="shared" si="10"/>
        <v>0</v>
      </c>
      <c r="GK56" s="12">
        <f t="shared" si="11"/>
        <v>0</v>
      </c>
      <c r="GL56" s="28"/>
      <c r="GM56" s="28"/>
      <c r="GN56" s="28"/>
      <c r="GO56" s="28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6"/>
      <c r="KR56" s="16"/>
      <c r="KS56" s="16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</row>
    <row r="57" spans="1:606" x14ac:dyDescent="0.25">
      <c r="A57" s="4" t="s">
        <v>66</v>
      </c>
      <c r="B57" s="12">
        <f t="shared" si="0"/>
        <v>238954534.56999999</v>
      </c>
      <c r="C57" s="12">
        <f t="shared" si="8"/>
        <v>103831869.34</v>
      </c>
      <c r="D57" s="14">
        <f t="shared" si="2"/>
        <v>81556230</v>
      </c>
      <c r="E57" s="14">
        <f t="shared" si="2"/>
        <v>40778112</v>
      </c>
      <c r="F57" s="10">
        <v>73450200</v>
      </c>
      <c r="G57" s="10">
        <v>36725100</v>
      </c>
      <c r="H57" s="10">
        <v>8106030</v>
      </c>
      <c r="I57" s="10">
        <v>4053012</v>
      </c>
      <c r="J57" s="32">
        <f t="shared" si="12"/>
        <v>52392490.400000006</v>
      </c>
      <c r="K57" s="32">
        <f t="shared" si="9"/>
        <v>2899314.2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>
        <v>2234117.36</v>
      </c>
      <c r="W57" s="10">
        <v>814881.4</v>
      </c>
      <c r="X57" s="10"/>
      <c r="Y57" s="10"/>
      <c r="Z57" s="10"/>
      <c r="AA57" s="10"/>
      <c r="AB57" s="31">
        <v>2238602.2000000002</v>
      </c>
      <c r="AC57" s="10">
        <v>0</v>
      </c>
      <c r="AD57" s="10"/>
      <c r="AE57" s="10"/>
      <c r="AF57" s="10"/>
      <c r="AG57" s="10"/>
      <c r="AH57" s="10"/>
      <c r="AI57" s="10"/>
      <c r="AJ57" s="10">
        <v>309062.71999999997</v>
      </c>
      <c r="AK57" s="10">
        <v>137361.20000000001</v>
      </c>
      <c r="AL57" s="10">
        <v>475587</v>
      </c>
      <c r="AM57" s="10">
        <v>285352</v>
      </c>
      <c r="AN57" s="10">
        <v>331957.74</v>
      </c>
      <c r="AO57" s="28">
        <v>165978.85999999999</v>
      </c>
      <c r="AP57" s="10"/>
      <c r="AQ57" s="10"/>
      <c r="AR57" s="10"/>
      <c r="AS57" s="10"/>
      <c r="AT57" s="10"/>
      <c r="AU57" s="10"/>
      <c r="AV57" s="10">
        <v>993407.66</v>
      </c>
      <c r="AW57" s="10">
        <v>377686.75</v>
      </c>
      <c r="AX57" s="10">
        <v>2259172.91</v>
      </c>
      <c r="AY57" s="10">
        <v>0</v>
      </c>
      <c r="AZ57" s="10"/>
      <c r="BA57" s="10"/>
      <c r="BB57" s="10">
        <v>482790</v>
      </c>
      <c r="BC57" s="28">
        <v>124740</v>
      </c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>
        <v>8325449.8899999997</v>
      </c>
      <c r="BS57" s="28">
        <v>0</v>
      </c>
      <c r="BT57" s="10"/>
      <c r="BU57" s="10"/>
      <c r="BV57" s="10"/>
      <c r="BW57" s="10"/>
      <c r="BX57" s="10"/>
      <c r="BY57" s="10"/>
      <c r="BZ57" s="10">
        <v>21100180</v>
      </c>
      <c r="CA57" s="10">
        <v>0</v>
      </c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>
        <v>10348328</v>
      </c>
      <c r="DE57" s="10">
        <v>0</v>
      </c>
      <c r="DF57" s="10">
        <v>1277205.92</v>
      </c>
      <c r="DG57" s="28"/>
      <c r="DH57" s="10"/>
      <c r="DI57" s="28"/>
      <c r="DJ57" s="10"/>
      <c r="DK57" s="10"/>
      <c r="DL57" s="10"/>
      <c r="DM57" s="10"/>
      <c r="DN57" s="10"/>
      <c r="DO57" s="10"/>
      <c r="DP57" s="10"/>
      <c r="DQ57" s="28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20">
        <v>766629</v>
      </c>
      <c r="EI57" s="28">
        <v>383314</v>
      </c>
      <c r="EJ57" s="10"/>
      <c r="EK57" s="10"/>
      <c r="EL57" s="10"/>
      <c r="EM57" s="10"/>
      <c r="EN57" s="10"/>
      <c r="EO57" s="10"/>
      <c r="EP57" s="24">
        <v>610000</v>
      </c>
      <c r="EQ57" s="10">
        <v>609999.99</v>
      </c>
      <c r="ER57" s="10"/>
      <c r="ES57" s="10"/>
      <c r="ET57" s="10"/>
      <c r="EU57" s="10"/>
      <c r="EV57" s="10"/>
      <c r="EW57" s="10"/>
      <c r="EX57" s="24">
        <v>640000</v>
      </c>
      <c r="EY57" s="10">
        <v>0</v>
      </c>
      <c r="EZ57" s="10"/>
      <c r="FA57" s="10"/>
      <c r="FB57" s="10"/>
      <c r="FC57" s="10"/>
      <c r="FD57" s="12">
        <f t="shared" si="7"/>
        <v>104629814.16999999</v>
      </c>
      <c r="FE57" s="12">
        <f t="shared" si="7"/>
        <v>60154443.140000001</v>
      </c>
      <c r="FF57" s="10">
        <v>34082600</v>
      </c>
      <c r="FG57" s="10">
        <v>18625700</v>
      </c>
      <c r="FH57" s="10"/>
      <c r="FI57" s="10"/>
      <c r="FJ57" s="10">
        <v>66819059.5</v>
      </c>
      <c r="FK57" s="10">
        <v>40930047</v>
      </c>
      <c r="FL57" s="10"/>
      <c r="FM57" s="10"/>
      <c r="FN57" s="10">
        <v>36345</v>
      </c>
      <c r="FO57" s="10">
        <v>18174</v>
      </c>
      <c r="FP57" s="10">
        <v>185797</v>
      </c>
      <c r="FQ57" s="10">
        <v>92898</v>
      </c>
      <c r="FR57" s="10">
        <v>720991.55</v>
      </c>
      <c r="FS57" s="10">
        <v>271834.14</v>
      </c>
      <c r="FT57" s="10">
        <v>2146914</v>
      </c>
      <c r="FU57" s="10">
        <v>0</v>
      </c>
      <c r="FV57" s="10">
        <v>50820</v>
      </c>
      <c r="FW57" s="10">
        <v>0</v>
      </c>
      <c r="FX57" s="10">
        <v>10458</v>
      </c>
      <c r="FY57" s="10">
        <v>0</v>
      </c>
      <c r="FZ57" s="10">
        <v>431967.58</v>
      </c>
      <c r="GA57" s="10">
        <v>215790</v>
      </c>
      <c r="GB57" s="10">
        <v>61039.02</v>
      </c>
      <c r="GC57" s="10">
        <v>0</v>
      </c>
      <c r="GD57" s="10">
        <v>78619.520000000004</v>
      </c>
      <c r="GE57" s="10">
        <v>0</v>
      </c>
      <c r="GF57" s="10"/>
      <c r="GG57" s="10"/>
      <c r="GH57" s="10">
        <v>5203</v>
      </c>
      <c r="GI57" s="10">
        <v>0</v>
      </c>
      <c r="GJ57" s="12">
        <f t="shared" si="10"/>
        <v>376000</v>
      </c>
      <c r="GK57" s="12">
        <f t="shared" si="11"/>
        <v>0</v>
      </c>
      <c r="GL57" s="28">
        <v>2213400</v>
      </c>
      <c r="GM57" s="28">
        <v>0</v>
      </c>
      <c r="GN57" s="28"/>
      <c r="GO57" s="28"/>
      <c r="GP57" s="10">
        <v>376000</v>
      </c>
      <c r="GQ57" s="10">
        <v>0</v>
      </c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6"/>
      <c r="KR57" s="16"/>
      <c r="KS57" s="16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</row>
    <row r="58" spans="1:606" x14ac:dyDescent="0.25">
      <c r="A58" s="5" t="s">
        <v>67</v>
      </c>
      <c r="B58" s="12">
        <f t="shared" si="0"/>
        <v>50678850.189999998</v>
      </c>
      <c r="C58" s="12">
        <f t="shared" si="8"/>
        <v>9651363.7899999991</v>
      </c>
      <c r="D58" s="14">
        <f t="shared" si="2"/>
        <v>15182160</v>
      </c>
      <c r="E58" s="14">
        <f t="shared" si="2"/>
        <v>7591074</v>
      </c>
      <c r="F58" s="10">
        <v>13704700</v>
      </c>
      <c r="G58" s="10">
        <v>6852348</v>
      </c>
      <c r="H58" s="10">
        <v>1477460</v>
      </c>
      <c r="I58" s="10">
        <v>738726</v>
      </c>
      <c r="J58" s="32">
        <f t="shared" si="12"/>
        <v>35091790.189999998</v>
      </c>
      <c r="K58" s="32">
        <f t="shared" si="9"/>
        <v>1883412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31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28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>
        <v>19813108</v>
      </c>
      <c r="BE58" s="10">
        <v>0</v>
      </c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>
        <v>3060629.96</v>
      </c>
      <c r="BS58" s="28">
        <v>0</v>
      </c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>
        <v>2485756.73</v>
      </c>
      <c r="CG58" s="10">
        <v>93670</v>
      </c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>
        <v>5000000</v>
      </c>
      <c r="CW58" s="10">
        <v>0</v>
      </c>
      <c r="CX58" s="10">
        <v>802811.5</v>
      </c>
      <c r="CY58" s="10">
        <v>0</v>
      </c>
      <c r="CZ58" s="10"/>
      <c r="DA58" s="10"/>
      <c r="DB58" s="10"/>
      <c r="DC58" s="10"/>
      <c r="DD58" s="10"/>
      <c r="DE58" s="10"/>
      <c r="DF58" s="10"/>
      <c r="DG58" s="28"/>
      <c r="DH58" s="10"/>
      <c r="DI58" s="28"/>
      <c r="DJ58" s="10"/>
      <c r="DK58" s="10"/>
      <c r="DL58" s="10"/>
      <c r="DM58" s="10"/>
      <c r="DN58" s="10"/>
      <c r="DO58" s="10"/>
      <c r="DP58" s="10"/>
      <c r="DQ58" s="28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20">
        <v>3579484</v>
      </c>
      <c r="EI58" s="28">
        <v>1789742</v>
      </c>
      <c r="EJ58" s="10"/>
      <c r="EK58" s="10"/>
      <c r="EL58" s="10"/>
      <c r="EM58" s="10"/>
      <c r="EN58" s="10"/>
      <c r="EO58" s="10"/>
      <c r="EP58" s="10"/>
      <c r="EQ58" s="10"/>
      <c r="ER58" s="20">
        <v>250000</v>
      </c>
      <c r="ES58" s="28">
        <v>0</v>
      </c>
      <c r="ET58" s="10"/>
      <c r="EU58" s="10"/>
      <c r="EV58" s="10"/>
      <c r="EW58" s="10"/>
      <c r="EX58" s="10"/>
      <c r="EY58" s="10"/>
      <c r="EZ58" s="20">
        <v>100000</v>
      </c>
      <c r="FA58" s="10">
        <v>0</v>
      </c>
      <c r="FB58" s="10"/>
      <c r="FC58" s="10"/>
      <c r="FD58" s="12">
        <f t="shared" si="7"/>
        <v>404900</v>
      </c>
      <c r="FE58" s="12">
        <f t="shared" si="7"/>
        <v>176877.79</v>
      </c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>
        <v>404900</v>
      </c>
      <c r="GG58" s="10">
        <v>176877.79</v>
      </c>
      <c r="GH58" s="10"/>
      <c r="GI58" s="10"/>
      <c r="GJ58" s="12">
        <f t="shared" si="10"/>
        <v>0</v>
      </c>
      <c r="GK58" s="12">
        <f t="shared" si="11"/>
        <v>0</v>
      </c>
      <c r="GL58" s="28"/>
      <c r="GM58" s="28"/>
      <c r="GN58" s="28"/>
      <c r="GO58" s="28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6"/>
      <c r="KR58" s="16"/>
      <c r="KS58" s="16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</row>
    <row r="59" spans="1:606" x14ac:dyDescent="0.25">
      <c r="A59" s="5" t="s">
        <v>68</v>
      </c>
      <c r="B59" s="12">
        <f t="shared" si="0"/>
        <v>5560225</v>
      </c>
      <c r="C59" s="12">
        <f t="shared" si="8"/>
        <v>2772762.23</v>
      </c>
      <c r="D59" s="14">
        <f t="shared" si="2"/>
        <v>4849870</v>
      </c>
      <c r="E59" s="14">
        <f t="shared" si="2"/>
        <v>2424930</v>
      </c>
      <c r="F59" s="10">
        <v>4739000</v>
      </c>
      <c r="G59" s="10">
        <v>2369496</v>
      </c>
      <c r="H59" s="10">
        <v>110870</v>
      </c>
      <c r="I59" s="10">
        <v>55434</v>
      </c>
      <c r="J59" s="32">
        <f t="shared" si="12"/>
        <v>629355</v>
      </c>
      <c r="K59" s="32">
        <f t="shared" si="9"/>
        <v>314600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31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28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28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28"/>
      <c r="DH59" s="10"/>
      <c r="DI59" s="28"/>
      <c r="DJ59" s="10"/>
      <c r="DK59" s="10"/>
      <c r="DL59" s="10"/>
      <c r="DM59" s="10"/>
      <c r="DN59" s="10"/>
      <c r="DO59" s="10"/>
      <c r="DP59" s="10"/>
      <c r="DQ59" s="28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20">
        <v>629355</v>
      </c>
      <c r="EI59" s="28">
        <v>314600</v>
      </c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2">
        <f t="shared" si="7"/>
        <v>81000</v>
      </c>
      <c r="FE59" s="12">
        <f t="shared" si="7"/>
        <v>33232.230000000003</v>
      </c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>
        <v>81000</v>
      </c>
      <c r="GG59" s="10">
        <v>33232.230000000003</v>
      </c>
      <c r="GH59" s="10"/>
      <c r="GI59" s="10"/>
      <c r="GJ59" s="12">
        <f t="shared" si="10"/>
        <v>0</v>
      </c>
      <c r="GK59" s="12">
        <f t="shared" si="11"/>
        <v>0</v>
      </c>
      <c r="GL59" s="28"/>
      <c r="GM59" s="28"/>
      <c r="GN59" s="28"/>
      <c r="GO59" s="28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6"/>
      <c r="KR59" s="16"/>
      <c r="KS59" s="16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</row>
    <row r="60" spans="1:606" x14ac:dyDescent="0.25">
      <c r="A60" s="5" t="s">
        <v>69</v>
      </c>
      <c r="B60" s="12">
        <f t="shared" si="0"/>
        <v>4887552</v>
      </c>
      <c r="C60" s="12">
        <f t="shared" si="8"/>
        <v>2629676.4300000002</v>
      </c>
      <c r="D60" s="14">
        <f t="shared" si="2"/>
        <v>4149030</v>
      </c>
      <c r="E60" s="14">
        <f t="shared" si="2"/>
        <v>2074512</v>
      </c>
      <c r="F60" s="10">
        <v>3983700</v>
      </c>
      <c r="G60" s="10">
        <v>1991850</v>
      </c>
      <c r="H60" s="10">
        <v>165330</v>
      </c>
      <c r="I60" s="10">
        <v>82662</v>
      </c>
      <c r="J60" s="32">
        <f t="shared" si="12"/>
        <v>657522</v>
      </c>
      <c r="K60" s="32">
        <f t="shared" si="9"/>
        <v>528143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31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28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28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28"/>
      <c r="DH60" s="10"/>
      <c r="DI60" s="28"/>
      <c r="DJ60" s="10"/>
      <c r="DK60" s="10"/>
      <c r="DL60" s="10"/>
      <c r="DM60" s="10"/>
      <c r="DN60" s="10"/>
      <c r="DO60" s="10"/>
      <c r="DP60" s="10"/>
      <c r="DQ60" s="28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>
        <v>345000</v>
      </c>
      <c r="EC60" s="10">
        <v>345000</v>
      </c>
      <c r="ED60" s="10"/>
      <c r="EE60" s="10"/>
      <c r="EF60" s="10">
        <v>53763</v>
      </c>
      <c r="EG60" s="10">
        <v>53763</v>
      </c>
      <c r="EH60" s="20">
        <v>258759</v>
      </c>
      <c r="EI60" s="28">
        <v>129380</v>
      </c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2">
        <f t="shared" si="7"/>
        <v>81000</v>
      </c>
      <c r="FE60" s="12">
        <f t="shared" si="7"/>
        <v>27021.43</v>
      </c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>
        <v>81000</v>
      </c>
      <c r="GG60" s="10">
        <v>27021.43</v>
      </c>
      <c r="GH60" s="10"/>
      <c r="GI60" s="10"/>
      <c r="GJ60" s="12">
        <f t="shared" si="10"/>
        <v>0</v>
      </c>
      <c r="GK60" s="12">
        <f t="shared" si="11"/>
        <v>0</v>
      </c>
      <c r="GL60" s="28"/>
      <c r="GM60" s="28"/>
      <c r="GN60" s="28"/>
      <c r="GO60" s="28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6"/>
      <c r="KR60" s="16"/>
      <c r="KS60" s="16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</row>
    <row r="61" spans="1:606" x14ac:dyDescent="0.25">
      <c r="A61" s="5" t="s">
        <v>70</v>
      </c>
      <c r="B61" s="12">
        <f t="shared" si="0"/>
        <v>3445744</v>
      </c>
      <c r="C61" s="12">
        <f t="shared" si="8"/>
        <v>1646622.74</v>
      </c>
      <c r="D61" s="14">
        <f t="shared" si="2"/>
        <v>2959090</v>
      </c>
      <c r="E61" s="14">
        <f t="shared" si="2"/>
        <v>1479540</v>
      </c>
      <c r="F61" s="10">
        <v>2859100</v>
      </c>
      <c r="G61" s="10">
        <v>1429548</v>
      </c>
      <c r="H61" s="10">
        <v>99990</v>
      </c>
      <c r="I61" s="10">
        <v>49992</v>
      </c>
      <c r="J61" s="32">
        <f t="shared" si="12"/>
        <v>405654</v>
      </c>
      <c r="K61" s="32">
        <f t="shared" si="9"/>
        <v>134827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31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28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28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28"/>
      <c r="DH61" s="10"/>
      <c r="DI61" s="28"/>
      <c r="DJ61" s="10"/>
      <c r="DK61" s="10"/>
      <c r="DL61" s="10"/>
      <c r="DM61" s="10"/>
      <c r="DN61" s="10"/>
      <c r="DO61" s="10"/>
      <c r="DP61" s="10"/>
      <c r="DQ61" s="28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20">
        <v>269654</v>
      </c>
      <c r="EI61" s="28">
        <v>134827</v>
      </c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24">
        <v>136000</v>
      </c>
      <c r="EW61" s="10">
        <v>0</v>
      </c>
      <c r="EX61" s="10"/>
      <c r="EY61" s="10"/>
      <c r="EZ61" s="10"/>
      <c r="FA61" s="10"/>
      <c r="FB61" s="10"/>
      <c r="FC61" s="10"/>
      <c r="FD61" s="12">
        <f t="shared" si="7"/>
        <v>81000</v>
      </c>
      <c r="FE61" s="12">
        <f t="shared" si="7"/>
        <v>32255.74</v>
      </c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>
        <v>81000</v>
      </c>
      <c r="GG61" s="10">
        <v>32255.74</v>
      </c>
      <c r="GH61" s="10"/>
      <c r="GI61" s="10"/>
      <c r="GJ61" s="12">
        <f t="shared" si="10"/>
        <v>0</v>
      </c>
      <c r="GK61" s="12">
        <f t="shared" si="11"/>
        <v>0</v>
      </c>
      <c r="GL61" s="28"/>
      <c r="GM61" s="28"/>
      <c r="GN61" s="28"/>
      <c r="GO61" s="28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6"/>
      <c r="KR61" s="16"/>
      <c r="KS61" s="16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</row>
    <row r="62" spans="1:606" x14ac:dyDescent="0.25">
      <c r="A62" s="5" t="s">
        <v>71</v>
      </c>
      <c r="B62" s="12">
        <f t="shared" si="0"/>
        <v>4613638</v>
      </c>
      <c r="C62" s="12">
        <f t="shared" si="8"/>
        <v>2236147.2999999998</v>
      </c>
      <c r="D62" s="14">
        <f t="shared" si="2"/>
        <v>3917370</v>
      </c>
      <c r="E62" s="14">
        <f t="shared" si="2"/>
        <v>1958682</v>
      </c>
      <c r="F62" s="10">
        <v>3847600</v>
      </c>
      <c r="G62" s="10">
        <v>1923798</v>
      </c>
      <c r="H62" s="10">
        <v>69770</v>
      </c>
      <c r="I62" s="10">
        <v>34884</v>
      </c>
      <c r="J62" s="32">
        <f t="shared" si="12"/>
        <v>615268</v>
      </c>
      <c r="K62" s="32">
        <f t="shared" si="9"/>
        <v>239634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31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28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28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28"/>
      <c r="DH62" s="10"/>
      <c r="DI62" s="28"/>
      <c r="DJ62" s="10"/>
      <c r="DK62" s="10"/>
      <c r="DL62" s="10"/>
      <c r="DM62" s="10"/>
      <c r="DN62" s="10"/>
      <c r="DO62" s="10"/>
      <c r="DP62" s="10"/>
      <c r="DQ62" s="28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20">
        <v>479268</v>
      </c>
      <c r="EI62" s="28">
        <v>239634</v>
      </c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24">
        <v>136000</v>
      </c>
      <c r="EW62" s="10">
        <v>0</v>
      </c>
      <c r="EX62" s="10"/>
      <c r="EY62" s="10"/>
      <c r="EZ62" s="10"/>
      <c r="FA62" s="10"/>
      <c r="FB62" s="10"/>
      <c r="FC62" s="10"/>
      <c r="FD62" s="12">
        <f t="shared" si="7"/>
        <v>81000</v>
      </c>
      <c r="FE62" s="12">
        <f t="shared" si="7"/>
        <v>37831.300000000003</v>
      </c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>
        <v>81000</v>
      </c>
      <c r="GG62" s="10">
        <v>37831.300000000003</v>
      </c>
      <c r="GH62" s="10"/>
      <c r="GI62" s="10"/>
      <c r="GJ62" s="12">
        <f t="shared" si="10"/>
        <v>0</v>
      </c>
      <c r="GK62" s="12">
        <f t="shared" si="11"/>
        <v>0</v>
      </c>
      <c r="GL62" s="28"/>
      <c r="GM62" s="28"/>
      <c r="GN62" s="28"/>
      <c r="GO62" s="28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6"/>
      <c r="KR62" s="16"/>
      <c r="KS62" s="16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</row>
    <row r="63" spans="1:606" x14ac:dyDescent="0.25">
      <c r="A63" s="5" t="s">
        <v>72</v>
      </c>
      <c r="B63" s="12">
        <f t="shared" si="0"/>
        <v>2807439</v>
      </c>
      <c r="C63" s="12">
        <f t="shared" si="8"/>
        <v>1721241.91</v>
      </c>
      <c r="D63" s="14">
        <f t="shared" si="2"/>
        <v>2216900</v>
      </c>
      <c r="E63" s="14">
        <f t="shared" si="2"/>
        <v>1431978</v>
      </c>
      <c r="F63" s="10">
        <v>1941200</v>
      </c>
      <c r="G63" s="10">
        <v>1294128</v>
      </c>
      <c r="H63" s="10">
        <v>275700</v>
      </c>
      <c r="I63" s="10">
        <v>137850</v>
      </c>
      <c r="J63" s="32">
        <f t="shared" si="12"/>
        <v>388239</v>
      </c>
      <c r="K63" s="32">
        <f t="shared" si="9"/>
        <v>194120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31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28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28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28"/>
      <c r="DH63" s="10"/>
      <c r="DI63" s="28"/>
      <c r="DJ63" s="10"/>
      <c r="DK63" s="10"/>
      <c r="DL63" s="10"/>
      <c r="DM63" s="10"/>
      <c r="DN63" s="10"/>
      <c r="DO63" s="10"/>
      <c r="DP63" s="10"/>
      <c r="DQ63" s="28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20">
        <v>388239</v>
      </c>
      <c r="EI63" s="28">
        <v>194120</v>
      </c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2">
        <f t="shared" si="7"/>
        <v>202300</v>
      </c>
      <c r="FE63" s="12">
        <f t="shared" si="7"/>
        <v>95143.91</v>
      </c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>
        <v>202300</v>
      </c>
      <c r="GG63" s="10">
        <v>95143.91</v>
      </c>
      <c r="GH63" s="10"/>
      <c r="GI63" s="10"/>
      <c r="GJ63" s="12">
        <f t="shared" si="10"/>
        <v>0</v>
      </c>
      <c r="GK63" s="12">
        <f t="shared" si="11"/>
        <v>0</v>
      </c>
      <c r="GL63" s="28"/>
      <c r="GM63" s="28"/>
      <c r="GN63" s="28"/>
      <c r="GO63" s="28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6"/>
      <c r="KR63" s="16"/>
      <c r="KS63" s="16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</row>
    <row r="64" spans="1:606" x14ac:dyDescent="0.25">
      <c r="A64" s="5" t="s">
        <v>73</v>
      </c>
      <c r="B64" s="12">
        <f t="shared" si="0"/>
        <v>9221937.0199999996</v>
      </c>
      <c r="C64" s="12">
        <f t="shared" si="8"/>
        <v>3380115.76</v>
      </c>
      <c r="D64" s="14">
        <f t="shared" si="2"/>
        <v>5434470</v>
      </c>
      <c r="E64" s="14">
        <f t="shared" si="2"/>
        <v>2717226</v>
      </c>
      <c r="F64" s="10">
        <v>5252300</v>
      </c>
      <c r="G64" s="10">
        <v>2626146</v>
      </c>
      <c r="H64" s="10">
        <v>182170</v>
      </c>
      <c r="I64" s="10">
        <v>91080</v>
      </c>
      <c r="J64" s="32">
        <f t="shared" si="12"/>
        <v>3706467.02</v>
      </c>
      <c r="K64" s="32">
        <f t="shared" si="9"/>
        <v>621936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31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28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28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>
        <v>610876.02</v>
      </c>
      <c r="CE64" s="10">
        <v>0</v>
      </c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28"/>
      <c r="DH64" s="10"/>
      <c r="DI64" s="28"/>
      <c r="DJ64" s="10"/>
      <c r="DK64" s="10"/>
      <c r="DL64" s="10"/>
      <c r="DM64" s="10"/>
      <c r="DN64" s="10"/>
      <c r="DO64" s="10"/>
      <c r="DP64" s="10"/>
      <c r="DQ64" s="28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20">
        <v>943871</v>
      </c>
      <c r="EI64" s="28">
        <v>471936</v>
      </c>
      <c r="EJ64" s="20">
        <v>2001720</v>
      </c>
      <c r="EK64" s="10">
        <v>0</v>
      </c>
      <c r="EL64" s="10"/>
      <c r="EM64" s="10"/>
      <c r="EN64" s="10"/>
      <c r="EO64" s="10"/>
      <c r="EP64" s="10"/>
      <c r="EQ64" s="10"/>
      <c r="ER64" s="20">
        <v>150000</v>
      </c>
      <c r="ES64" s="28">
        <v>150000</v>
      </c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2">
        <f t="shared" si="7"/>
        <v>81000</v>
      </c>
      <c r="FE64" s="12">
        <f t="shared" si="7"/>
        <v>40953.760000000002</v>
      </c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>
        <v>81000</v>
      </c>
      <c r="GG64" s="10">
        <v>40953.760000000002</v>
      </c>
      <c r="GH64" s="10"/>
      <c r="GI64" s="10"/>
      <c r="GJ64" s="12">
        <f t="shared" si="10"/>
        <v>0</v>
      </c>
      <c r="GK64" s="12">
        <f t="shared" si="11"/>
        <v>0</v>
      </c>
      <c r="GL64" s="28"/>
      <c r="GM64" s="28"/>
      <c r="GN64" s="28"/>
      <c r="GO64" s="28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6"/>
      <c r="KR64" s="16"/>
      <c r="KS64" s="16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</row>
    <row r="65" spans="1:606" ht="25.5" x14ac:dyDescent="0.25">
      <c r="A65" s="4" t="s">
        <v>74</v>
      </c>
      <c r="B65" s="12">
        <f t="shared" si="0"/>
        <v>238938058.09999999</v>
      </c>
      <c r="C65" s="12">
        <f t="shared" si="8"/>
        <v>119837639.91</v>
      </c>
      <c r="D65" s="14">
        <f t="shared" si="2"/>
        <v>102039570</v>
      </c>
      <c r="E65" s="14">
        <f t="shared" si="2"/>
        <v>51019776</v>
      </c>
      <c r="F65" s="10">
        <v>92032400</v>
      </c>
      <c r="G65" s="10">
        <v>46016196</v>
      </c>
      <c r="H65" s="10">
        <v>10007170</v>
      </c>
      <c r="I65" s="10">
        <v>5003580</v>
      </c>
      <c r="J65" s="32">
        <f t="shared" si="12"/>
        <v>37388851.119999997</v>
      </c>
      <c r="K65" s="32">
        <f t="shared" si="9"/>
        <v>15445773.389999999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>
        <v>2234117.36</v>
      </c>
      <c r="W65" s="10">
        <v>1167501.1200000001</v>
      </c>
      <c r="X65" s="10"/>
      <c r="Y65" s="10"/>
      <c r="Z65" s="10"/>
      <c r="AA65" s="10"/>
      <c r="AB65" s="31"/>
      <c r="AC65" s="10"/>
      <c r="AD65" s="10"/>
      <c r="AE65" s="10"/>
      <c r="AF65" s="10"/>
      <c r="AG65" s="10"/>
      <c r="AH65" s="10"/>
      <c r="AI65" s="10"/>
      <c r="AJ65" s="10">
        <v>1564923.18</v>
      </c>
      <c r="AK65" s="10">
        <v>782461.58</v>
      </c>
      <c r="AL65" s="10">
        <v>3278460</v>
      </c>
      <c r="AM65" s="10">
        <v>1967078</v>
      </c>
      <c r="AN65" s="10"/>
      <c r="AO65" s="28"/>
      <c r="AP65" s="10"/>
      <c r="AQ65" s="10"/>
      <c r="AR65" s="10"/>
      <c r="AS65" s="10"/>
      <c r="AT65" s="10"/>
      <c r="AU65" s="10"/>
      <c r="AV65" s="10">
        <v>1242549</v>
      </c>
      <c r="AW65" s="10">
        <v>433034.03</v>
      </c>
      <c r="AX65" s="10">
        <v>2259172.91</v>
      </c>
      <c r="AY65" s="10">
        <v>0</v>
      </c>
      <c r="AZ65" s="10"/>
      <c r="BA65" s="10"/>
      <c r="BB65" s="10">
        <v>457380</v>
      </c>
      <c r="BC65" s="10">
        <v>177959.03</v>
      </c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>
        <v>1119216</v>
      </c>
      <c r="BQ65" s="10">
        <v>559608</v>
      </c>
      <c r="BR65" s="10">
        <v>6655610.3899999997</v>
      </c>
      <c r="BS65" s="28">
        <v>0</v>
      </c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>
        <v>219464.88</v>
      </c>
      <c r="DC65" s="10">
        <v>0</v>
      </c>
      <c r="DD65" s="10">
        <v>12059553.370000001</v>
      </c>
      <c r="DE65" s="10">
        <v>6395029.5999999996</v>
      </c>
      <c r="DF65" s="10">
        <v>2839040.59</v>
      </c>
      <c r="DG65" s="28">
        <v>2839040.59</v>
      </c>
      <c r="DH65" s="10"/>
      <c r="DI65" s="28"/>
      <c r="DJ65" s="10"/>
      <c r="DK65" s="10"/>
      <c r="DL65" s="10"/>
      <c r="DM65" s="10"/>
      <c r="DN65" s="10"/>
      <c r="DO65" s="10"/>
      <c r="DP65" s="10"/>
      <c r="DQ65" s="28"/>
      <c r="DR65" s="10"/>
      <c r="DS65" s="10"/>
      <c r="DT65" s="10"/>
      <c r="DU65" s="10"/>
      <c r="DV65" s="10"/>
      <c r="DW65" s="10"/>
      <c r="DX65" s="10">
        <v>88757.440000000002</v>
      </c>
      <c r="DY65" s="10">
        <v>88757.440000000002</v>
      </c>
      <c r="DZ65" s="10"/>
      <c r="EA65" s="10"/>
      <c r="EB65" s="10"/>
      <c r="EC65" s="10"/>
      <c r="ED65" s="10"/>
      <c r="EE65" s="10"/>
      <c r="EF65" s="10"/>
      <c r="EG65" s="10"/>
      <c r="EH65" s="20">
        <v>2070606</v>
      </c>
      <c r="EI65" s="28">
        <v>1035304</v>
      </c>
      <c r="EJ65" s="10"/>
      <c r="EK65" s="10"/>
      <c r="EL65" s="10"/>
      <c r="EM65" s="10"/>
      <c r="EN65" s="10"/>
      <c r="EO65" s="10"/>
      <c r="EP65" s="24">
        <v>1300000</v>
      </c>
      <c r="EQ65" s="10">
        <v>0</v>
      </c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2">
        <f t="shared" si="7"/>
        <v>99294736.979999989</v>
      </c>
      <c r="FE65" s="12">
        <f t="shared" si="7"/>
        <v>53372090.519999996</v>
      </c>
      <c r="FF65" s="10">
        <v>32478150</v>
      </c>
      <c r="FG65" s="10">
        <v>17375960</v>
      </c>
      <c r="FH65" s="10"/>
      <c r="FI65" s="10"/>
      <c r="FJ65" s="10">
        <v>62785711</v>
      </c>
      <c r="FK65" s="10">
        <v>35317500</v>
      </c>
      <c r="FL65" s="10"/>
      <c r="FM65" s="10"/>
      <c r="FN65" s="10"/>
      <c r="FO65" s="10"/>
      <c r="FP65" s="10">
        <v>371594</v>
      </c>
      <c r="FQ65" s="10">
        <v>92899</v>
      </c>
      <c r="FR65" s="10">
        <v>881288.35</v>
      </c>
      <c r="FS65" s="10">
        <v>348698.58</v>
      </c>
      <c r="FT65" s="10">
        <v>2146914</v>
      </c>
      <c r="FU65" s="10">
        <v>0</v>
      </c>
      <c r="FV65" s="10">
        <v>50820</v>
      </c>
      <c r="FW65" s="10">
        <v>0</v>
      </c>
      <c r="FX65" s="10">
        <v>11833.8</v>
      </c>
      <c r="FY65" s="10">
        <v>11833.8</v>
      </c>
      <c r="FZ65" s="10">
        <v>427867.74</v>
      </c>
      <c r="GA65" s="10">
        <v>225199.14</v>
      </c>
      <c r="GB65" s="10">
        <v>56679.09</v>
      </c>
      <c r="GC65" s="10">
        <v>0</v>
      </c>
      <c r="GD65" s="10">
        <v>35098</v>
      </c>
      <c r="GE65" s="10">
        <v>0</v>
      </c>
      <c r="GF65" s="10"/>
      <c r="GG65" s="10"/>
      <c r="GH65" s="10">
        <v>48781</v>
      </c>
      <c r="GI65" s="10">
        <v>0</v>
      </c>
      <c r="GJ65" s="12">
        <f t="shared" si="10"/>
        <v>214900</v>
      </c>
      <c r="GK65" s="12">
        <f t="shared" si="11"/>
        <v>0</v>
      </c>
      <c r="GL65" s="28">
        <v>2187360</v>
      </c>
      <c r="GM65" s="28">
        <v>0</v>
      </c>
      <c r="GN65" s="28"/>
      <c r="GO65" s="28"/>
      <c r="GP65" s="10">
        <v>214900</v>
      </c>
      <c r="GQ65" s="10">
        <v>0</v>
      </c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6"/>
      <c r="KR65" s="16"/>
      <c r="KS65" s="16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</row>
    <row r="66" spans="1:606" x14ac:dyDescent="0.25">
      <c r="A66" s="5" t="s">
        <v>75</v>
      </c>
      <c r="B66" s="12">
        <f t="shared" si="0"/>
        <v>15741762.379999999</v>
      </c>
      <c r="C66" s="12">
        <f t="shared" si="8"/>
        <v>6725069</v>
      </c>
      <c r="D66" s="14">
        <f t="shared" si="2"/>
        <v>9481490</v>
      </c>
      <c r="E66" s="14">
        <f t="shared" si="2"/>
        <v>4740738</v>
      </c>
      <c r="F66" s="10">
        <v>8312600</v>
      </c>
      <c r="G66" s="10">
        <v>4156296</v>
      </c>
      <c r="H66" s="10">
        <v>1168890</v>
      </c>
      <c r="I66" s="10">
        <v>584442</v>
      </c>
      <c r="J66" s="32">
        <f t="shared" si="12"/>
        <v>6260272.3799999999</v>
      </c>
      <c r="K66" s="32">
        <f t="shared" si="9"/>
        <v>1984331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31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28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>
        <v>1916610.38</v>
      </c>
      <c r="BS66" s="28">
        <v>0</v>
      </c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>
        <v>375000</v>
      </c>
      <c r="CY66" s="10">
        <v>0</v>
      </c>
      <c r="CZ66" s="10"/>
      <c r="DA66" s="10"/>
      <c r="DB66" s="10"/>
      <c r="DC66" s="10"/>
      <c r="DD66" s="10"/>
      <c r="DE66" s="10"/>
      <c r="DF66" s="10"/>
      <c r="DG66" s="28"/>
      <c r="DH66" s="10"/>
      <c r="DI66" s="28"/>
      <c r="DJ66" s="10"/>
      <c r="DK66" s="10"/>
      <c r="DL66" s="10"/>
      <c r="DM66" s="10"/>
      <c r="DN66" s="10"/>
      <c r="DO66" s="10"/>
      <c r="DP66" s="10"/>
      <c r="DQ66" s="28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20">
        <v>3968662</v>
      </c>
      <c r="EI66" s="28">
        <v>1984331</v>
      </c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2">
        <f t="shared" si="7"/>
        <v>0</v>
      </c>
      <c r="FE66" s="12">
        <f t="shared" si="7"/>
        <v>0</v>
      </c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2">
        <f t="shared" si="10"/>
        <v>0</v>
      </c>
      <c r="GK66" s="12">
        <f t="shared" si="11"/>
        <v>0</v>
      </c>
      <c r="GL66" s="28"/>
      <c r="GM66" s="28"/>
      <c r="GN66" s="28"/>
      <c r="GO66" s="28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6"/>
      <c r="KR66" s="16"/>
      <c r="KS66" s="16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</row>
    <row r="67" spans="1:606" x14ac:dyDescent="0.25">
      <c r="A67" s="5" t="s">
        <v>76</v>
      </c>
      <c r="B67" s="12">
        <f t="shared" si="0"/>
        <v>11336303</v>
      </c>
      <c r="C67" s="12">
        <f t="shared" si="8"/>
        <v>4161660.42</v>
      </c>
      <c r="D67" s="14">
        <f t="shared" si="2"/>
        <v>4229090</v>
      </c>
      <c r="E67" s="14">
        <f t="shared" si="2"/>
        <v>2114538</v>
      </c>
      <c r="F67" s="10">
        <v>4128200</v>
      </c>
      <c r="G67" s="10">
        <v>2064096</v>
      </c>
      <c r="H67" s="10">
        <v>100890</v>
      </c>
      <c r="I67" s="10">
        <v>50442</v>
      </c>
      <c r="J67" s="32">
        <f t="shared" si="12"/>
        <v>7026213</v>
      </c>
      <c r="K67" s="32">
        <f t="shared" si="9"/>
        <v>2008428.63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31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28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28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>
        <v>223500</v>
      </c>
      <c r="CY67" s="10">
        <v>0</v>
      </c>
      <c r="CZ67" s="10"/>
      <c r="DA67" s="10"/>
      <c r="DB67" s="10"/>
      <c r="DC67" s="10"/>
      <c r="DD67" s="10"/>
      <c r="DE67" s="10"/>
      <c r="DF67" s="10"/>
      <c r="DG67" s="28"/>
      <c r="DH67" s="10"/>
      <c r="DI67" s="28"/>
      <c r="DJ67" s="10"/>
      <c r="DK67" s="10"/>
      <c r="DL67" s="10"/>
      <c r="DM67" s="10"/>
      <c r="DN67" s="10"/>
      <c r="DO67" s="10"/>
      <c r="DP67" s="10"/>
      <c r="DQ67" s="28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>
        <v>53764</v>
      </c>
      <c r="EG67" s="10">
        <v>53764</v>
      </c>
      <c r="EH67" s="20">
        <v>129379</v>
      </c>
      <c r="EI67" s="28">
        <v>64690</v>
      </c>
      <c r="EJ67" s="20">
        <v>6619570</v>
      </c>
      <c r="EK67" s="10">
        <v>1889974.63</v>
      </c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2">
        <f t="shared" si="7"/>
        <v>81000</v>
      </c>
      <c r="FE67" s="12">
        <f t="shared" si="7"/>
        <v>38693.79</v>
      </c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>
        <v>81000</v>
      </c>
      <c r="GG67" s="10">
        <v>38693.79</v>
      </c>
      <c r="GH67" s="10"/>
      <c r="GI67" s="10"/>
      <c r="GJ67" s="12">
        <f t="shared" si="10"/>
        <v>0</v>
      </c>
      <c r="GK67" s="12">
        <f t="shared" si="11"/>
        <v>0</v>
      </c>
      <c r="GL67" s="28"/>
      <c r="GM67" s="28"/>
      <c r="GN67" s="28"/>
      <c r="GO67" s="28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6"/>
      <c r="KR67" s="16"/>
      <c r="KS67" s="16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</row>
    <row r="68" spans="1:606" x14ac:dyDescent="0.25">
      <c r="A68" s="5" t="s">
        <v>77</v>
      </c>
      <c r="B68" s="12">
        <f t="shared" si="0"/>
        <v>10213157</v>
      </c>
      <c r="C68" s="12">
        <f t="shared" si="8"/>
        <v>5098929.28</v>
      </c>
      <c r="D68" s="14">
        <f t="shared" si="2"/>
        <v>9471410</v>
      </c>
      <c r="E68" s="14">
        <f t="shared" si="2"/>
        <v>4735704</v>
      </c>
      <c r="F68" s="10">
        <v>8966700</v>
      </c>
      <c r="G68" s="10">
        <v>4483350</v>
      </c>
      <c r="H68" s="10">
        <v>504710</v>
      </c>
      <c r="I68" s="10">
        <v>252354</v>
      </c>
      <c r="J68" s="32">
        <f t="shared" si="12"/>
        <v>539447</v>
      </c>
      <c r="K68" s="32">
        <f t="shared" si="9"/>
        <v>269723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31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28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28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28"/>
      <c r="DH68" s="10"/>
      <c r="DI68" s="28"/>
      <c r="DJ68" s="10"/>
      <c r="DK68" s="10"/>
      <c r="DL68" s="10"/>
      <c r="DM68" s="10"/>
      <c r="DN68" s="10"/>
      <c r="DO68" s="10"/>
      <c r="DP68" s="10"/>
      <c r="DQ68" s="28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20">
        <v>539447</v>
      </c>
      <c r="EI68" s="28">
        <v>269723</v>
      </c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2">
        <f t="shared" si="7"/>
        <v>202300</v>
      </c>
      <c r="FE68" s="12">
        <f t="shared" si="7"/>
        <v>93502.28</v>
      </c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>
        <v>202300</v>
      </c>
      <c r="GG68" s="10">
        <v>93502.28</v>
      </c>
      <c r="GH68" s="10"/>
      <c r="GI68" s="10"/>
      <c r="GJ68" s="12">
        <f t="shared" si="10"/>
        <v>0</v>
      </c>
      <c r="GK68" s="12">
        <f t="shared" si="11"/>
        <v>0</v>
      </c>
      <c r="GL68" s="28"/>
      <c r="GM68" s="28"/>
      <c r="GN68" s="28"/>
      <c r="GO68" s="28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6"/>
      <c r="KR68" s="16"/>
      <c r="KS68" s="16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</row>
    <row r="69" spans="1:606" x14ac:dyDescent="0.25">
      <c r="A69" s="5" t="s">
        <v>34</v>
      </c>
      <c r="B69" s="12">
        <f t="shared" si="0"/>
        <v>3444986</v>
      </c>
      <c r="C69" s="12">
        <f t="shared" si="8"/>
        <v>1721543.13</v>
      </c>
      <c r="D69" s="14">
        <f t="shared" si="2"/>
        <v>3184170</v>
      </c>
      <c r="E69" s="14">
        <f t="shared" si="2"/>
        <v>1592076</v>
      </c>
      <c r="F69" s="10">
        <v>2967500</v>
      </c>
      <c r="G69" s="10">
        <v>1483746</v>
      </c>
      <c r="H69" s="10">
        <v>216670</v>
      </c>
      <c r="I69" s="10">
        <v>108330</v>
      </c>
      <c r="J69" s="32">
        <f t="shared" si="12"/>
        <v>179816</v>
      </c>
      <c r="K69" s="32">
        <f t="shared" si="9"/>
        <v>89908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31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28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28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28"/>
      <c r="DH69" s="10"/>
      <c r="DI69" s="28"/>
      <c r="DJ69" s="10"/>
      <c r="DK69" s="10"/>
      <c r="DL69" s="10"/>
      <c r="DM69" s="10"/>
      <c r="DN69" s="10"/>
      <c r="DO69" s="10"/>
      <c r="DP69" s="10"/>
      <c r="DQ69" s="28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20">
        <v>179816</v>
      </c>
      <c r="EI69" s="28">
        <v>89908</v>
      </c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2">
        <f t="shared" si="7"/>
        <v>81000</v>
      </c>
      <c r="FE69" s="12">
        <f t="shared" si="7"/>
        <v>39559.129999999997</v>
      </c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>
        <v>81000</v>
      </c>
      <c r="GG69" s="10">
        <v>39559.129999999997</v>
      </c>
      <c r="GH69" s="10"/>
      <c r="GI69" s="10"/>
      <c r="GJ69" s="12">
        <f t="shared" si="10"/>
        <v>0</v>
      </c>
      <c r="GK69" s="12">
        <f t="shared" si="11"/>
        <v>0</v>
      </c>
      <c r="GL69" s="28"/>
      <c r="GM69" s="28"/>
      <c r="GN69" s="28"/>
      <c r="GO69" s="28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6"/>
      <c r="KR69" s="16"/>
      <c r="KS69" s="16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</row>
    <row r="70" spans="1:606" x14ac:dyDescent="0.25">
      <c r="A70" s="5" t="s">
        <v>78</v>
      </c>
      <c r="B70" s="12">
        <f t="shared" si="0"/>
        <v>17414051</v>
      </c>
      <c r="C70" s="12">
        <f t="shared" si="8"/>
        <v>7847712.8099999996</v>
      </c>
      <c r="D70" s="14">
        <f t="shared" si="2"/>
        <v>14385640</v>
      </c>
      <c r="E70" s="14">
        <f t="shared" si="2"/>
        <v>7192818</v>
      </c>
      <c r="F70" s="10">
        <v>13765000</v>
      </c>
      <c r="G70" s="10">
        <v>6882498</v>
      </c>
      <c r="H70" s="10">
        <v>620640</v>
      </c>
      <c r="I70" s="10">
        <v>310320</v>
      </c>
      <c r="J70" s="32">
        <f t="shared" si="12"/>
        <v>2826111</v>
      </c>
      <c r="K70" s="32">
        <f t="shared" si="9"/>
        <v>560790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31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28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28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>
        <v>210000</v>
      </c>
      <c r="CE70" s="10">
        <v>0</v>
      </c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494533</v>
      </c>
      <c r="CY70" s="10">
        <v>0</v>
      </c>
      <c r="CZ70" s="10"/>
      <c r="DA70" s="10"/>
      <c r="DB70" s="10"/>
      <c r="DC70" s="10"/>
      <c r="DD70" s="10"/>
      <c r="DE70" s="10"/>
      <c r="DF70" s="10"/>
      <c r="DG70" s="28"/>
      <c r="DH70" s="10"/>
      <c r="DI70" s="28"/>
      <c r="DJ70" s="10"/>
      <c r="DK70" s="10"/>
      <c r="DL70" s="10"/>
      <c r="DM70" s="10"/>
      <c r="DN70" s="10"/>
      <c r="DO70" s="10"/>
      <c r="DP70" s="10"/>
      <c r="DQ70" s="28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20">
        <v>1121578</v>
      </c>
      <c r="EI70" s="28">
        <v>560790</v>
      </c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20">
        <v>1000000</v>
      </c>
      <c r="EU70" s="10">
        <v>0</v>
      </c>
      <c r="EV70" s="10"/>
      <c r="EW70" s="10"/>
      <c r="EX70" s="10"/>
      <c r="EY70" s="10"/>
      <c r="EZ70" s="10"/>
      <c r="FA70" s="10"/>
      <c r="FB70" s="10"/>
      <c r="FC70" s="10"/>
      <c r="FD70" s="12">
        <f t="shared" si="7"/>
        <v>202300</v>
      </c>
      <c r="FE70" s="12">
        <f t="shared" si="7"/>
        <v>94104.81</v>
      </c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>
        <v>202300</v>
      </c>
      <c r="GG70" s="10">
        <v>94104.81</v>
      </c>
      <c r="GH70" s="10"/>
      <c r="GI70" s="10"/>
      <c r="GJ70" s="12">
        <f t="shared" si="10"/>
        <v>0</v>
      </c>
      <c r="GK70" s="12">
        <f t="shared" si="11"/>
        <v>0</v>
      </c>
      <c r="GL70" s="28"/>
      <c r="GM70" s="28"/>
      <c r="GN70" s="28"/>
      <c r="GO70" s="28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6"/>
      <c r="KR70" s="16"/>
      <c r="KS70" s="16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</row>
    <row r="71" spans="1:606" x14ac:dyDescent="0.25">
      <c r="A71" s="5" t="s">
        <v>79</v>
      </c>
      <c r="B71" s="12">
        <f t="shared" si="0"/>
        <v>6987616</v>
      </c>
      <c r="C71" s="12">
        <f t="shared" si="8"/>
        <v>2788505.46</v>
      </c>
      <c r="D71" s="14">
        <f t="shared" si="2"/>
        <v>5326800</v>
      </c>
      <c r="E71" s="14">
        <f t="shared" si="2"/>
        <v>2663394</v>
      </c>
      <c r="F71" s="10">
        <v>5143600</v>
      </c>
      <c r="G71" s="10">
        <v>2571798</v>
      </c>
      <c r="H71" s="10">
        <v>183200</v>
      </c>
      <c r="I71" s="10">
        <v>91596</v>
      </c>
      <c r="J71" s="32">
        <f t="shared" si="12"/>
        <v>1579816</v>
      </c>
      <c r="K71" s="32">
        <f t="shared" si="9"/>
        <v>89908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31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28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28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>
        <v>1400000</v>
      </c>
      <c r="CE71" s="10">
        <v>0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28"/>
      <c r="DH71" s="10"/>
      <c r="DI71" s="28"/>
      <c r="DJ71" s="10"/>
      <c r="DK71" s="10"/>
      <c r="DL71" s="10"/>
      <c r="DM71" s="10"/>
      <c r="DN71" s="10"/>
      <c r="DO71" s="10"/>
      <c r="DP71" s="10"/>
      <c r="DQ71" s="28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20">
        <v>179816</v>
      </c>
      <c r="EI71" s="28">
        <v>89908</v>
      </c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2">
        <f t="shared" si="7"/>
        <v>81000</v>
      </c>
      <c r="FE71" s="12">
        <f t="shared" si="7"/>
        <v>35203.46</v>
      </c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>
        <v>81000</v>
      </c>
      <c r="GG71" s="10">
        <v>35203.46</v>
      </c>
      <c r="GH71" s="10"/>
      <c r="GI71" s="10"/>
      <c r="GJ71" s="12">
        <f t="shared" si="10"/>
        <v>0</v>
      </c>
      <c r="GK71" s="12">
        <f t="shared" si="11"/>
        <v>0</v>
      </c>
      <c r="GL71" s="28"/>
      <c r="GM71" s="28"/>
      <c r="GN71" s="28"/>
      <c r="GO71" s="28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6"/>
      <c r="KR71" s="16"/>
      <c r="KS71" s="16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</row>
    <row r="72" spans="1:606" x14ac:dyDescent="0.25">
      <c r="A72" s="4" t="s">
        <v>80</v>
      </c>
      <c r="B72" s="12">
        <f t="shared" ref="B72:B135" si="13">D72+J72+FD72+GJ72</f>
        <v>276290386.58000004</v>
      </c>
      <c r="C72" s="12">
        <f t="shared" ref="C72:C103" si="14">E72+K72+FE72+GK72</f>
        <v>152880332.75</v>
      </c>
      <c r="D72" s="14">
        <f t="shared" si="2"/>
        <v>96998930</v>
      </c>
      <c r="E72" s="14">
        <f t="shared" si="2"/>
        <v>48499464</v>
      </c>
      <c r="F72" s="10">
        <v>89039400</v>
      </c>
      <c r="G72" s="10">
        <v>44519700</v>
      </c>
      <c r="H72" s="10">
        <v>7959530</v>
      </c>
      <c r="I72" s="10">
        <v>3979764</v>
      </c>
      <c r="J72" s="32">
        <f t="shared" si="12"/>
        <v>30226936.260000002</v>
      </c>
      <c r="K72" s="32">
        <f t="shared" ref="K72:K103" si="15">M72+O72+Q72+S72+U72+W72+Y72+AA72+AC72+AE72+AG72+AI72+AK72+AM72+AO72+AQ72+AS72+AU72+AW72+AY72+BA72+BC72+BE72+BG72+BI72+BK72+BM72+BO72+BQ72+BS72+BU72+BW72+BY72+CA72+CC72+CE72+CG72+CI72+CK72+CM72+CO72+CQ72+CS72+CU72+CW72+CY72+DA72+DC72+DE72+DG72+DI72+DK72+DM72+DO72+DQ72+DS72+DW72+DY72+EA72+EC72+EE72+EG72+EI72+EK72+EM72+EO72+EQ72+ES72+EU72+EW72+EY72+FA72+FC72</f>
        <v>15037879.049999999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>
        <v>2234117.36</v>
      </c>
      <c r="W72" s="10">
        <v>1858673.44</v>
      </c>
      <c r="X72" s="10"/>
      <c r="Y72" s="10"/>
      <c r="Z72" s="10"/>
      <c r="AA72" s="10"/>
      <c r="AB72" s="31"/>
      <c r="AC72" s="10"/>
      <c r="AD72" s="10">
        <v>9686187.2599999998</v>
      </c>
      <c r="AE72" s="10">
        <v>9686187.2599999998</v>
      </c>
      <c r="AF72" s="10"/>
      <c r="AG72" s="10"/>
      <c r="AH72" s="10"/>
      <c r="AI72" s="10"/>
      <c r="AJ72" s="10">
        <v>626798.38</v>
      </c>
      <c r="AK72" s="10">
        <v>365632</v>
      </c>
      <c r="AL72" s="10">
        <v>1613103</v>
      </c>
      <c r="AM72" s="10">
        <v>940975</v>
      </c>
      <c r="AN72" s="10"/>
      <c r="AO72" s="28"/>
      <c r="AP72" s="10"/>
      <c r="AQ72" s="10"/>
      <c r="AR72" s="10"/>
      <c r="AS72" s="10"/>
      <c r="AT72" s="10"/>
      <c r="AU72" s="10"/>
      <c r="AV72" s="10">
        <v>909666.33</v>
      </c>
      <c r="AW72" s="10">
        <v>453093.4</v>
      </c>
      <c r="AX72" s="10">
        <v>2259172.91</v>
      </c>
      <c r="AY72" s="10">
        <v>0</v>
      </c>
      <c r="AZ72" s="10"/>
      <c r="BA72" s="10"/>
      <c r="BB72" s="10">
        <v>431970</v>
      </c>
      <c r="BC72" s="10">
        <v>259483.95</v>
      </c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>
        <v>1095442</v>
      </c>
      <c r="BQ72" s="10">
        <v>547721</v>
      </c>
      <c r="BR72" s="10">
        <v>7781636.0199999996</v>
      </c>
      <c r="BS72" s="28">
        <v>0</v>
      </c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28"/>
      <c r="DH72" s="10"/>
      <c r="DI72" s="28"/>
      <c r="DJ72" s="10"/>
      <c r="DK72" s="10"/>
      <c r="DL72" s="10"/>
      <c r="DM72" s="10"/>
      <c r="DN72" s="10"/>
      <c r="DO72" s="10"/>
      <c r="DP72" s="10"/>
      <c r="DQ72" s="28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>
        <v>53763</v>
      </c>
      <c r="EG72" s="10">
        <v>53763</v>
      </c>
      <c r="EH72" s="21">
        <v>1175080</v>
      </c>
      <c r="EI72" s="28">
        <v>587540</v>
      </c>
      <c r="EJ72" s="10"/>
      <c r="EK72" s="10"/>
      <c r="EL72" s="10"/>
      <c r="EM72" s="10"/>
      <c r="EN72" s="10"/>
      <c r="EO72" s="10"/>
      <c r="EP72" s="24">
        <v>2360000</v>
      </c>
      <c r="EQ72" s="10">
        <v>284810</v>
      </c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2">
        <f t="shared" si="7"/>
        <v>148849620.32000002</v>
      </c>
      <c r="FE72" s="12">
        <f t="shared" si="7"/>
        <v>89342989.700000003</v>
      </c>
      <c r="FF72" s="10">
        <v>54547838</v>
      </c>
      <c r="FG72" s="10">
        <v>32270000</v>
      </c>
      <c r="FH72" s="10"/>
      <c r="FI72" s="10"/>
      <c r="FJ72" s="10">
        <v>90076244.75</v>
      </c>
      <c r="FK72" s="10">
        <v>56044600</v>
      </c>
      <c r="FL72" s="10"/>
      <c r="FM72" s="10"/>
      <c r="FN72" s="10">
        <v>72690</v>
      </c>
      <c r="FO72" s="10">
        <v>36342</v>
      </c>
      <c r="FP72" s="10">
        <v>546502</v>
      </c>
      <c r="FQ72" s="10">
        <v>273252</v>
      </c>
      <c r="FR72" s="10">
        <v>927186.65</v>
      </c>
      <c r="FS72" s="10">
        <v>450167.7</v>
      </c>
      <c r="FT72" s="10">
        <v>2146914</v>
      </c>
      <c r="FU72" s="10">
        <v>0</v>
      </c>
      <c r="FV72" s="10">
        <v>50820</v>
      </c>
      <c r="FW72" s="10">
        <v>50820</v>
      </c>
      <c r="FX72" s="10">
        <v>10976.4</v>
      </c>
      <c r="FY72" s="10">
        <v>0</v>
      </c>
      <c r="FZ72" s="10">
        <v>418129.36</v>
      </c>
      <c r="GA72" s="10">
        <v>217808</v>
      </c>
      <c r="GB72" s="10">
        <v>52319.16</v>
      </c>
      <c r="GC72" s="10">
        <v>0</v>
      </c>
      <c r="GD72" s="10"/>
      <c r="GE72" s="10"/>
      <c r="GF72" s="10"/>
      <c r="GG72" s="10"/>
      <c r="GH72" s="10"/>
      <c r="GI72" s="10"/>
      <c r="GJ72" s="12">
        <f t="shared" ref="GJ72:GJ103" si="16">GP72+GR72+GT72+GX72+GZ72</f>
        <v>214900</v>
      </c>
      <c r="GK72" s="12">
        <f t="shared" ref="GK72:GK103" si="17">GQ72+GS72+GU72+GY72+HA72</f>
        <v>0</v>
      </c>
      <c r="GL72" s="28">
        <v>2291520</v>
      </c>
      <c r="GM72" s="28">
        <v>0</v>
      </c>
      <c r="GN72" s="28"/>
      <c r="GO72" s="28"/>
      <c r="GP72" s="10">
        <v>214900</v>
      </c>
      <c r="GQ72" s="10">
        <v>0</v>
      </c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6"/>
      <c r="KR72" s="16"/>
      <c r="KS72" s="16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</row>
    <row r="73" spans="1:606" x14ac:dyDescent="0.25">
      <c r="A73" s="5" t="s">
        <v>81</v>
      </c>
      <c r="B73" s="12">
        <f t="shared" si="13"/>
        <v>18411538.350000001</v>
      </c>
      <c r="C73" s="12">
        <f t="shared" si="14"/>
        <v>5875918</v>
      </c>
      <c r="D73" s="14">
        <f t="shared" ref="D73:D136" si="18">F73+H73</f>
        <v>10368910</v>
      </c>
      <c r="E73" s="14">
        <f t="shared" ref="E73:E136" si="19">G73+I73</f>
        <v>5184450</v>
      </c>
      <c r="F73" s="10">
        <v>10034900</v>
      </c>
      <c r="G73" s="10">
        <v>5017446</v>
      </c>
      <c r="H73" s="10">
        <v>334010</v>
      </c>
      <c r="I73" s="10">
        <v>167004</v>
      </c>
      <c r="J73" s="32">
        <f t="shared" ref="J73:J111" si="20">L73+N73+P73+R73+T73+V73+X73+Z73+AB73+AD73+AF73+AH73+AJ73+AL73+AN73+AP73+AR73+AT73+AV73+AX73+AZ73+BB73+BD73+BF73+BH73+BJ73+BL73+BN73+BP73+BR73+BT73+BV73+BX73+BZ73+CB73+CD73+CF73+CH73+CJ73+CL73+CN73+CP73+CR73+CT73+CV73+CX73+CZ73+DB73+DD73+DF73+DH73+DJ73+DL73+DN73+DP73+DR73+DV73+DX73+DZ73+EB73+ED73+EF73+EH73+EJ73+EL73+EN73+EP73+ER73+ET73+EV73+EX73+EZ73+FB73</f>
        <v>8042628.3499999996</v>
      </c>
      <c r="K73" s="32">
        <f t="shared" si="15"/>
        <v>691468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31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28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>
        <v>2114544.35</v>
      </c>
      <c r="BS73" s="28">
        <v>0</v>
      </c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>
        <v>1000000</v>
      </c>
      <c r="CY73" s="10">
        <v>0</v>
      </c>
      <c r="CZ73" s="10"/>
      <c r="DA73" s="10"/>
      <c r="DB73" s="10"/>
      <c r="DC73" s="10"/>
      <c r="DD73" s="10"/>
      <c r="DE73" s="10"/>
      <c r="DF73" s="10"/>
      <c r="DG73" s="28"/>
      <c r="DH73" s="10"/>
      <c r="DI73" s="28"/>
      <c r="DJ73" s="10"/>
      <c r="DK73" s="10"/>
      <c r="DL73" s="10"/>
      <c r="DM73" s="10"/>
      <c r="DN73" s="10"/>
      <c r="DO73" s="10"/>
      <c r="DP73" s="10"/>
      <c r="DQ73" s="28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>
        <v>3545148</v>
      </c>
      <c r="EC73" s="10">
        <v>0</v>
      </c>
      <c r="ED73" s="10"/>
      <c r="EE73" s="10"/>
      <c r="EF73" s="10"/>
      <c r="EG73" s="10"/>
      <c r="EH73" s="20">
        <v>1382936</v>
      </c>
      <c r="EI73" s="28">
        <v>691468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2">
        <f t="shared" ref="FD73:FE136" si="21">FF73+FH73+FJ73+FL73+FN73+FP73+FR73+FT73+FV73+FX73+FZ73+GB73+GD73+GF73+GH73</f>
        <v>0</v>
      </c>
      <c r="FE73" s="12">
        <f t="shared" si="21"/>
        <v>0</v>
      </c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2">
        <f t="shared" si="16"/>
        <v>0</v>
      </c>
      <c r="GK73" s="12">
        <f t="shared" si="17"/>
        <v>0</v>
      </c>
      <c r="GL73" s="28"/>
      <c r="GM73" s="28"/>
      <c r="GN73" s="28"/>
      <c r="GO73" s="28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6"/>
      <c r="KR73" s="16"/>
      <c r="KS73" s="16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</row>
    <row r="74" spans="1:606" x14ac:dyDescent="0.25">
      <c r="A74" s="5" t="s">
        <v>82</v>
      </c>
      <c r="B74" s="12">
        <f t="shared" si="13"/>
        <v>7480586</v>
      </c>
      <c r="C74" s="12">
        <f t="shared" si="14"/>
        <v>3760778.06</v>
      </c>
      <c r="D74" s="14">
        <f t="shared" si="18"/>
        <v>6505260</v>
      </c>
      <c r="E74" s="14">
        <f t="shared" si="19"/>
        <v>3252624</v>
      </c>
      <c r="F74" s="10">
        <v>6359600</v>
      </c>
      <c r="G74" s="10">
        <v>3179796</v>
      </c>
      <c r="H74" s="10">
        <v>145660</v>
      </c>
      <c r="I74" s="10">
        <v>72828</v>
      </c>
      <c r="J74" s="32">
        <f t="shared" si="20"/>
        <v>773026</v>
      </c>
      <c r="K74" s="32">
        <f t="shared" si="15"/>
        <v>413394.5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31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28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28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28"/>
      <c r="DH74" s="10"/>
      <c r="DI74" s="28"/>
      <c r="DJ74" s="10"/>
      <c r="DK74" s="10"/>
      <c r="DL74" s="10"/>
      <c r="DM74" s="10"/>
      <c r="DN74" s="10"/>
      <c r="DO74" s="10"/>
      <c r="DP74" s="10"/>
      <c r="DQ74" s="28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>
        <v>53763</v>
      </c>
      <c r="EG74" s="10">
        <v>53763</v>
      </c>
      <c r="EH74" s="20">
        <v>719263</v>
      </c>
      <c r="EI74" s="28">
        <v>359631.5</v>
      </c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2">
        <f t="shared" si="21"/>
        <v>202300</v>
      </c>
      <c r="FE74" s="12">
        <f t="shared" si="21"/>
        <v>94759.56</v>
      </c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>
        <v>202300</v>
      </c>
      <c r="GG74" s="10">
        <v>94759.56</v>
      </c>
      <c r="GH74" s="10"/>
      <c r="GI74" s="10"/>
      <c r="GJ74" s="12">
        <f t="shared" si="16"/>
        <v>0</v>
      </c>
      <c r="GK74" s="12">
        <f t="shared" si="17"/>
        <v>0</v>
      </c>
      <c r="GL74" s="28"/>
      <c r="GM74" s="28"/>
      <c r="GN74" s="28"/>
      <c r="GO74" s="28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6"/>
      <c r="KR74" s="16"/>
      <c r="KS74" s="16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</row>
    <row r="75" spans="1:606" x14ac:dyDescent="0.25">
      <c r="A75" s="5" t="s">
        <v>83</v>
      </c>
      <c r="B75" s="12">
        <f t="shared" si="13"/>
        <v>9616559</v>
      </c>
      <c r="C75" s="12">
        <f t="shared" si="14"/>
        <v>4801886.0599999996</v>
      </c>
      <c r="D75" s="14">
        <f t="shared" si="18"/>
        <v>8555370</v>
      </c>
      <c r="E75" s="14">
        <f t="shared" si="19"/>
        <v>4277682</v>
      </c>
      <c r="F75" s="10">
        <v>8469700</v>
      </c>
      <c r="G75" s="10">
        <v>4234848</v>
      </c>
      <c r="H75" s="10">
        <v>85670</v>
      </c>
      <c r="I75" s="10">
        <v>42834</v>
      </c>
      <c r="J75" s="32">
        <f t="shared" si="20"/>
        <v>858889</v>
      </c>
      <c r="K75" s="32">
        <f t="shared" si="15"/>
        <v>429444.5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31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28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28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28"/>
      <c r="DH75" s="10"/>
      <c r="DI75" s="28"/>
      <c r="DJ75" s="10"/>
      <c r="DK75" s="10"/>
      <c r="DL75" s="10"/>
      <c r="DM75" s="10"/>
      <c r="DN75" s="10"/>
      <c r="DO75" s="10"/>
      <c r="DP75" s="10"/>
      <c r="DQ75" s="28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20">
        <v>358889</v>
      </c>
      <c r="EI75" s="28">
        <v>179444.5</v>
      </c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20">
        <v>250000</v>
      </c>
      <c r="EU75" s="10">
        <v>250000</v>
      </c>
      <c r="EV75" s="24">
        <v>250000</v>
      </c>
      <c r="EW75" s="10"/>
      <c r="EX75" s="10"/>
      <c r="EY75" s="10"/>
      <c r="EZ75" s="10"/>
      <c r="FA75" s="10"/>
      <c r="FB75" s="10"/>
      <c r="FC75" s="10"/>
      <c r="FD75" s="12">
        <f t="shared" si="21"/>
        <v>202300</v>
      </c>
      <c r="FE75" s="12">
        <f t="shared" si="21"/>
        <v>94759.56</v>
      </c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>
        <v>202300</v>
      </c>
      <c r="GG75" s="10">
        <v>94759.56</v>
      </c>
      <c r="GH75" s="10"/>
      <c r="GI75" s="10"/>
      <c r="GJ75" s="12">
        <f t="shared" si="16"/>
        <v>0</v>
      </c>
      <c r="GK75" s="12">
        <f t="shared" si="17"/>
        <v>0</v>
      </c>
      <c r="GL75" s="28"/>
      <c r="GM75" s="28"/>
      <c r="GN75" s="28"/>
      <c r="GO75" s="28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6"/>
      <c r="KR75" s="16"/>
      <c r="KS75" s="16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</row>
    <row r="76" spans="1:606" x14ac:dyDescent="0.25">
      <c r="A76" s="5" t="s">
        <v>84</v>
      </c>
      <c r="B76" s="12">
        <f t="shared" si="13"/>
        <v>4930660</v>
      </c>
      <c r="C76" s="12">
        <f t="shared" si="14"/>
        <v>2465330</v>
      </c>
      <c r="D76" s="14">
        <f t="shared" si="18"/>
        <v>4698420</v>
      </c>
      <c r="E76" s="14">
        <f t="shared" si="19"/>
        <v>2349210</v>
      </c>
      <c r="F76" s="10">
        <v>4621200</v>
      </c>
      <c r="G76" s="10">
        <v>2310600</v>
      </c>
      <c r="H76" s="10">
        <v>77220</v>
      </c>
      <c r="I76" s="10">
        <v>38610</v>
      </c>
      <c r="J76" s="32">
        <f t="shared" si="20"/>
        <v>151240</v>
      </c>
      <c r="K76" s="32">
        <f t="shared" si="15"/>
        <v>75620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31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28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28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28"/>
      <c r="DH76" s="10"/>
      <c r="DI76" s="28"/>
      <c r="DJ76" s="10"/>
      <c r="DK76" s="10"/>
      <c r="DL76" s="10"/>
      <c r="DM76" s="10"/>
      <c r="DN76" s="10"/>
      <c r="DO76" s="10"/>
      <c r="DP76" s="10"/>
      <c r="DQ76" s="28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20">
        <v>151240</v>
      </c>
      <c r="EI76" s="28">
        <v>75620</v>
      </c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2">
        <f t="shared" si="21"/>
        <v>81000</v>
      </c>
      <c r="FE76" s="12">
        <f t="shared" si="21"/>
        <v>40500</v>
      </c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>
        <v>81000</v>
      </c>
      <c r="GG76" s="10">
        <v>40500</v>
      </c>
      <c r="GH76" s="10"/>
      <c r="GI76" s="10"/>
      <c r="GJ76" s="12">
        <f t="shared" si="16"/>
        <v>0</v>
      </c>
      <c r="GK76" s="12">
        <f t="shared" si="17"/>
        <v>0</v>
      </c>
      <c r="GL76" s="28"/>
      <c r="GM76" s="28"/>
      <c r="GN76" s="28"/>
      <c r="GO76" s="28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6"/>
      <c r="KR76" s="16"/>
      <c r="KS76" s="16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</row>
    <row r="77" spans="1:606" x14ac:dyDescent="0.25">
      <c r="A77" s="5" t="s">
        <v>85</v>
      </c>
      <c r="B77" s="12">
        <f t="shared" si="13"/>
        <v>6793052</v>
      </c>
      <c r="C77" s="12">
        <f t="shared" si="14"/>
        <v>3405323.77</v>
      </c>
      <c r="D77" s="14">
        <f t="shared" si="18"/>
        <v>6231120</v>
      </c>
      <c r="E77" s="14">
        <f t="shared" si="19"/>
        <v>3115554</v>
      </c>
      <c r="F77" s="10">
        <v>6014800</v>
      </c>
      <c r="G77" s="10">
        <v>3007398</v>
      </c>
      <c r="H77" s="10">
        <v>216320</v>
      </c>
      <c r="I77" s="10">
        <v>108156</v>
      </c>
      <c r="J77" s="32">
        <f t="shared" si="20"/>
        <v>359632</v>
      </c>
      <c r="K77" s="32">
        <f t="shared" si="15"/>
        <v>179816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31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28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28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28"/>
      <c r="DH77" s="10"/>
      <c r="DI77" s="28"/>
      <c r="DJ77" s="10"/>
      <c r="DK77" s="10"/>
      <c r="DL77" s="10"/>
      <c r="DM77" s="10"/>
      <c r="DN77" s="10"/>
      <c r="DO77" s="10"/>
      <c r="DP77" s="10"/>
      <c r="DQ77" s="28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20">
        <v>359632</v>
      </c>
      <c r="EI77" s="28">
        <v>179816</v>
      </c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2">
        <f t="shared" si="21"/>
        <v>202300</v>
      </c>
      <c r="FE77" s="12">
        <f t="shared" si="21"/>
        <v>109953.77</v>
      </c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>
        <v>202300</v>
      </c>
      <c r="GG77" s="10">
        <v>109953.77</v>
      </c>
      <c r="GH77" s="10"/>
      <c r="GI77" s="10"/>
      <c r="GJ77" s="12">
        <f t="shared" si="16"/>
        <v>0</v>
      </c>
      <c r="GK77" s="12">
        <f t="shared" si="17"/>
        <v>0</v>
      </c>
      <c r="GL77" s="28"/>
      <c r="GM77" s="28"/>
      <c r="GN77" s="28"/>
      <c r="GO77" s="28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6"/>
      <c r="KR77" s="16"/>
      <c r="KS77" s="16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</row>
    <row r="78" spans="1:606" x14ac:dyDescent="0.25">
      <c r="A78" s="4" t="s">
        <v>86</v>
      </c>
      <c r="B78" s="12">
        <f t="shared" si="13"/>
        <v>108058175.32000001</v>
      </c>
      <c r="C78" s="12">
        <f t="shared" si="14"/>
        <v>51237493.349999994</v>
      </c>
      <c r="D78" s="14">
        <f t="shared" si="18"/>
        <v>55062320</v>
      </c>
      <c r="E78" s="14">
        <f t="shared" si="19"/>
        <v>27531156</v>
      </c>
      <c r="F78" s="10">
        <v>50461900</v>
      </c>
      <c r="G78" s="10">
        <v>25230948</v>
      </c>
      <c r="H78" s="10">
        <v>4600420</v>
      </c>
      <c r="I78" s="10">
        <v>2300208</v>
      </c>
      <c r="J78" s="32">
        <f t="shared" si="20"/>
        <v>15442249.699999999</v>
      </c>
      <c r="K78" s="32">
        <f t="shared" si="15"/>
        <v>1039507.24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>
        <v>1117058.69</v>
      </c>
      <c r="W78" s="10">
        <v>0</v>
      </c>
      <c r="X78" s="10"/>
      <c r="Y78" s="10"/>
      <c r="Z78" s="10"/>
      <c r="AA78" s="10"/>
      <c r="AB78" s="31"/>
      <c r="AC78" s="10"/>
      <c r="AD78" s="10"/>
      <c r="AE78" s="10"/>
      <c r="AF78" s="10"/>
      <c r="AG78" s="10"/>
      <c r="AH78" s="10"/>
      <c r="AI78" s="10"/>
      <c r="AJ78" s="10">
        <v>492107.05</v>
      </c>
      <c r="AK78" s="10">
        <v>287000</v>
      </c>
      <c r="AL78" s="10"/>
      <c r="AM78" s="10"/>
      <c r="AN78" s="10"/>
      <c r="AO78" s="28"/>
      <c r="AP78" s="10"/>
      <c r="AQ78" s="10"/>
      <c r="AR78" s="10"/>
      <c r="AS78" s="10"/>
      <c r="AT78" s="10"/>
      <c r="AU78" s="10"/>
      <c r="AV78" s="10">
        <v>295307.09999999998</v>
      </c>
      <c r="AW78" s="10">
        <v>40807.800000000003</v>
      </c>
      <c r="AX78" s="10"/>
      <c r="AY78" s="10"/>
      <c r="AZ78" s="10"/>
      <c r="BA78" s="10"/>
      <c r="BB78" s="10">
        <v>177870</v>
      </c>
      <c r="BC78" s="28">
        <v>0</v>
      </c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>
        <v>1066068</v>
      </c>
      <c r="BQ78" s="10">
        <v>533034</v>
      </c>
      <c r="BR78" s="10">
        <v>4746358.42</v>
      </c>
      <c r="BS78" s="28">
        <v>0</v>
      </c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>
        <v>246350</v>
      </c>
      <c r="CO78" s="10">
        <v>0</v>
      </c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>
        <v>5732557</v>
      </c>
      <c r="DE78" s="10">
        <v>0</v>
      </c>
      <c r="DF78" s="10"/>
      <c r="DG78" s="28"/>
      <c r="DH78" s="10"/>
      <c r="DI78" s="28"/>
      <c r="DJ78" s="10"/>
      <c r="DK78" s="10"/>
      <c r="DL78" s="10"/>
      <c r="DM78" s="10"/>
      <c r="DN78" s="10"/>
      <c r="DO78" s="10"/>
      <c r="DP78" s="10"/>
      <c r="DQ78" s="28"/>
      <c r="DR78" s="10"/>
      <c r="DS78" s="10"/>
      <c r="DT78" s="10"/>
      <c r="DU78" s="10"/>
      <c r="DV78" s="10"/>
      <c r="DW78" s="10"/>
      <c r="DX78" s="10">
        <v>88757.440000000002</v>
      </c>
      <c r="DY78" s="10">
        <v>88757.440000000002</v>
      </c>
      <c r="DZ78" s="10"/>
      <c r="EA78" s="10"/>
      <c r="EB78" s="10"/>
      <c r="EC78" s="10"/>
      <c r="ED78" s="10"/>
      <c r="EE78" s="10"/>
      <c r="EF78" s="10"/>
      <c r="EG78" s="10"/>
      <c r="EH78" s="20">
        <v>179816</v>
      </c>
      <c r="EI78" s="28">
        <v>89908</v>
      </c>
      <c r="EJ78" s="10"/>
      <c r="EK78" s="10"/>
      <c r="EL78" s="10"/>
      <c r="EM78" s="10"/>
      <c r="EN78" s="10"/>
      <c r="EO78" s="10"/>
      <c r="EP78" s="24">
        <v>1300000</v>
      </c>
      <c r="EQ78" s="10">
        <v>0</v>
      </c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2">
        <f t="shared" si="21"/>
        <v>37392455.620000005</v>
      </c>
      <c r="FE78" s="12">
        <f t="shared" si="21"/>
        <v>22666830.109999999</v>
      </c>
      <c r="FF78" s="10">
        <v>6981760</v>
      </c>
      <c r="FG78" s="10">
        <v>4072691</v>
      </c>
      <c r="FH78" s="10"/>
      <c r="FI78" s="10"/>
      <c r="FJ78" s="10">
        <v>28330177.75</v>
      </c>
      <c r="FK78" s="10">
        <v>17296000</v>
      </c>
      <c r="FL78" s="10"/>
      <c r="FM78" s="10"/>
      <c r="FN78" s="10">
        <v>36345</v>
      </c>
      <c r="FO78" s="10">
        <v>18300</v>
      </c>
      <c r="FP78" s="10">
        <v>49682</v>
      </c>
      <c r="FQ78" s="10">
        <v>24840</v>
      </c>
      <c r="FR78" s="10">
        <v>276511.38</v>
      </c>
      <c r="FS78" s="10">
        <v>109005.2</v>
      </c>
      <c r="FT78" s="10">
        <v>1073457</v>
      </c>
      <c r="FU78" s="10">
        <v>960743.91</v>
      </c>
      <c r="FV78" s="10">
        <v>25410</v>
      </c>
      <c r="FW78" s="10">
        <v>0</v>
      </c>
      <c r="FX78" s="10">
        <v>4785.6000000000004</v>
      </c>
      <c r="FY78" s="10">
        <v>0</v>
      </c>
      <c r="FZ78" s="10">
        <v>370492.24</v>
      </c>
      <c r="GA78" s="10">
        <v>185250</v>
      </c>
      <c r="GB78" s="10">
        <v>21799.65</v>
      </c>
      <c r="GC78" s="10">
        <v>0</v>
      </c>
      <c r="GD78" s="10">
        <v>210588</v>
      </c>
      <c r="GE78" s="10">
        <v>0</v>
      </c>
      <c r="GF78" s="10"/>
      <c r="GG78" s="10"/>
      <c r="GH78" s="10">
        <v>11447</v>
      </c>
      <c r="GI78" s="10">
        <v>0</v>
      </c>
      <c r="GJ78" s="12">
        <f t="shared" si="16"/>
        <v>161150</v>
      </c>
      <c r="GK78" s="12">
        <f t="shared" si="17"/>
        <v>0</v>
      </c>
      <c r="GL78" s="28">
        <v>1015560</v>
      </c>
      <c r="GM78" s="28">
        <v>0</v>
      </c>
      <c r="GN78" s="28"/>
      <c r="GO78" s="28"/>
      <c r="GP78" s="10">
        <v>161150</v>
      </c>
      <c r="GQ78" s="10">
        <v>0</v>
      </c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6"/>
      <c r="KR78" s="16"/>
      <c r="KS78" s="16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</row>
    <row r="79" spans="1:606" x14ac:dyDescent="0.25">
      <c r="A79" s="5" t="s">
        <v>87</v>
      </c>
      <c r="B79" s="12">
        <f t="shared" si="13"/>
        <v>7299271.3499999996</v>
      </c>
      <c r="C79" s="12">
        <f t="shared" si="14"/>
        <v>3017627.8</v>
      </c>
      <c r="D79" s="14">
        <f t="shared" si="18"/>
        <v>4081230</v>
      </c>
      <c r="E79" s="14">
        <f t="shared" si="19"/>
        <v>2040606</v>
      </c>
      <c r="F79" s="10">
        <v>3782000</v>
      </c>
      <c r="G79" s="10">
        <v>1890996</v>
      </c>
      <c r="H79" s="10">
        <v>299230</v>
      </c>
      <c r="I79" s="10">
        <v>149610</v>
      </c>
      <c r="J79" s="32">
        <f t="shared" si="20"/>
        <v>3015741.35</v>
      </c>
      <c r="K79" s="32">
        <f t="shared" si="15"/>
        <v>865384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31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28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>
        <v>740947.35</v>
      </c>
      <c r="BS79" s="28">
        <v>0</v>
      </c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>
        <v>644025</v>
      </c>
      <c r="CY79" s="10">
        <v>0</v>
      </c>
      <c r="CZ79" s="10"/>
      <c r="DA79" s="10"/>
      <c r="DB79" s="10"/>
      <c r="DC79" s="10"/>
      <c r="DD79" s="10"/>
      <c r="DE79" s="10"/>
      <c r="DF79" s="10"/>
      <c r="DG79" s="28"/>
      <c r="DH79" s="10"/>
      <c r="DI79" s="28"/>
      <c r="DJ79" s="10"/>
      <c r="DK79" s="10"/>
      <c r="DL79" s="10"/>
      <c r="DM79" s="10"/>
      <c r="DN79" s="10"/>
      <c r="DO79" s="10"/>
      <c r="DP79" s="10"/>
      <c r="DQ79" s="28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20">
        <v>1530769</v>
      </c>
      <c r="EI79" s="28">
        <v>765384</v>
      </c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20">
        <v>100000</v>
      </c>
      <c r="EU79" s="10">
        <v>100000</v>
      </c>
      <c r="EV79" s="10"/>
      <c r="EW79" s="10"/>
      <c r="EX79" s="10"/>
      <c r="EY79" s="10"/>
      <c r="EZ79" s="10"/>
      <c r="FA79" s="10"/>
      <c r="FB79" s="10"/>
      <c r="FC79" s="10"/>
      <c r="FD79" s="12">
        <f t="shared" si="21"/>
        <v>202300</v>
      </c>
      <c r="FE79" s="12">
        <f t="shared" si="21"/>
        <v>111637.8</v>
      </c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>
        <v>202300</v>
      </c>
      <c r="GG79" s="10">
        <v>111637.8</v>
      </c>
      <c r="GH79" s="10"/>
      <c r="GI79" s="10"/>
      <c r="GJ79" s="12">
        <f t="shared" si="16"/>
        <v>0</v>
      </c>
      <c r="GK79" s="12">
        <f t="shared" si="17"/>
        <v>0</v>
      </c>
      <c r="GL79" s="28"/>
      <c r="GM79" s="28"/>
      <c r="GN79" s="28"/>
      <c r="GO79" s="28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6"/>
      <c r="KR79" s="16"/>
      <c r="KS79" s="16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</row>
    <row r="80" spans="1:606" x14ac:dyDescent="0.25">
      <c r="A80" s="5" t="s">
        <v>88</v>
      </c>
      <c r="B80" s="12">
        <f t="shared" si="13"/>
        <v>5853254</v>
      </c>
      <c r="C80" s="12">
        <f t="shared" si="14"/>
        <v>2924030.8</v>
      </c>
      <c r="D80" s="14">
        <f t="shared" si="18"/>
        <v>5506080</v>
      </c>
      <c r="E80" s="14">
        <f t="shared" si="19"/>
        <v>2753040</v>
      </c>
      <c r="F80" s="10">
        <v>5191500</v>
      </c>
      <c r="G80" s="10">
        <v>2595750</v>
      </c>
      <c r="H80" s="10">
        <v>314580</v>
      </c>
      <c r="I80" s="10">
        <v>157290</v>
      </c>
      <c r="J80" s="32">
        <f t="shared" si="20"/>
        <v>266174</v>
      </c>
      <c r="K80" s="32">
        <f t="shared" si="15"/>
        <v>133087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31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28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28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28"/>
      <c r="DH80" s="10"/>
      <c r="DI80" s="28"/>
      <c r="DJ80" s="10"/>
      <c r="DK80" s="10"/>
      <c r="DL80" s="10"/>
      <c r="DM80" s="10"/>
      <c r="DN80" s="10"/>
      <c r="DO80" s="10"/>
      <c r="DP80" s="10"/>
      <c r="DQ80" s="28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20">
        <v>266174</v>
      </c>
      <c r="EI80" s="28">
        <v>133087</v>
      </c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2">
        <f t="shared" si="21"/>
        <v>81000</v>
      </c>
      <c r="FE80" s="12">
        <f t="shared" si="21"/>
        <v>37903.800000000003</v>
      </c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>
        <v>81000</v>
      </c>
      <c r="GG80" s="10">
        <v>37903.800000000003</v>
      </c>
      <c r="GH80" s="10"/>
      <c r="GI80" s="10"/>
      <c r="GJ80" s="12">
        <f t="shared" si="16"/>
        <v>0</v>
      </c>
      <c r="GK80" s="12">
        <f t="shared" si="17"/>
        <v>0</v>
      </c>
      <c r="GL80" s="28"/>
      <c r="GM80" s="28"/>
      <c r="GN80" s="28"/>
      <c r="GO80" s="28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6"/>
      <c r="KR80" s="16"/>
      <c r="KS80" s="16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</row>
    <row r="81" spans="1:606" x14ac:dyDescent="0.25">
      <c r="A81" s="5" t="s">
        <v>89</v>
      </c>
      <c r="B81" s="12">
        <f t="shared" si="13"/>
        <v>10328653</v>
      </c>
      <c r="C81" s="12">
        <f t="shared" si="14"/>
        <v>5161725.8499999996</v>
      </c>
      <c r="D81" s="14">
        <f t="shared" si="18"/>
        <v>9303620</v>
      </c>
      <c r="E81" s="14">
        <f t="shared" si="19"/>
        <v>4651806</v>
      </c>
      <c r="F81" s="10">
        <v>8960500</v>
      </c>
      <c r="G81" s="10">
        <v>4480248</v>
      </c>
      <c r="H81" s="10">
        <v>343120</v>
      </c>
      <c r="I81" s="10">
        <v>171558</v>
      </c>
      <c r="J81" s="32">
        <f t="shared" si="20"/>
        <v>944033</v>
      </c>
      <c r="K81" s="32">
        <f t="shared" si="15"/>
        <v>472016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31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28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28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28"/>
      <c r="DH81" s="10"/>
      <c r="DI81" s="28"/>
      <c r="DJ81" s="10"/>
      <c r="DK81" s="10"/>
      <c r="DL81" s="10"/>
      <c r="DM81" s="10"/>
      <c r="DN81" s="10"/>
      <c r="DO81" s="10"/>
      <c r="DP81" s="10"/>
      <c r="DQ81" s="28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20">
        <v>944033</v>
      </c>
      <c r="EI81" s="28">
        <v>472016</v>
      </c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2">
        <f t="shared" si="21"/>
        <v>81000</v>
      </c>
      <c r="FE81" s="12">
        <f t="shared" si="21"/>
        <v>37903.85</v>
      </c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>
        <v>81000</v>
      </c>
      <c r="GG81" s="10">
        <v>37903.85</v>
      </c>
      <c r="GH81" s="10"/>
      <c r="GI81" s="10"/>
      <c r="GJ81" s="12">
        <f t="shared" si="16"/>
        <v>0</v>
      </c>
      <c r="GK81" s="12">
        <f t="shared" si="17"/>
        <v>0</v>
      </c>
      <c r="GL81" s="28"/>
      <c r="GM81" s="28"/>
      <c r="GN81" s="28"/>
      <c r="GO81" s="28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6"/>
      <c r="KR81" s="16"/>
      <c r="KS81" s="16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</row>
    <row r="82" spans="1:606" x14ac:dyDescent="0.25">
      <c r="A82" s="5" t="s">
        <v>90</v>
      </c>
      <c r="B82" s="12">
        <f t="shared" si="13"/>
        <v>5666185</v>
      </c>
      <c r="C82" s="12">
        <f t="shared" si="14"/>
        <v>2824170.13</v>
      </c>
      <c r="D82" s="14">
        <f t="shared" si="18"/>
        <v>5315020</v>
      </c>
      <c r="E82" s="14">
        <f t="shared" si="19"/>
        <v>2657502</v>
      </c>
      <c r="F82" s="10">
        <v>5171300</v>
      </c>
      <c r="G82" s="10">
        <v>2585646</v>
      </c>
      <c r="H82" s="10">
        <v>143720</v>
      </c>
      <c r="I82" s="10">
        <v>71856</v>
      </c>
      <c r="J82" s="32">
        <f t="shared" si="20"/>
        <v>270165</v>
      </c>
      <c r="K82" s="32">
        <f t="shared" si="15"/>
        <v>135082.5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31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28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28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28"/>
      <c r="DH82" s="10"/>
      <c r="DI82" s="28"/>
      <c r="DJ82" s="10"/>
      <c r="DK82" s="10"/>
      <c r="DL82" s="10"/>
      <c r="DM82" s="10"/>
      <c r="DN82" s="10"/>
      <c r="DO82" s="10"/>
      <c r="DP82" s="10"/>
      <c r="DQ82" s="28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20">
        <v>270165</v>
      </c>
      <c r="EI82" s="28">
        <v>135082.5</v>
      </c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2">
        <f t="shared" si="21"/>
        <v>81000</v>
      </c>
      <c r="FE82" s="12">
        <f t="shared" si="21"/>
        <v>31585.63</v>
      </c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>
        <v>81000</v>
      </c>
      <c r="GG82" s="10">
        <v>31585.63</v>
      </c>
      <c r="GH82" s="10"/>
      <c r="GI82" s="10"/>
      <c r="GJ82" s="12">
        <f t="shared" si="16"/>
        <v>0</v>
      </c>
      <c r="GK82" s="12">
        <f t="shared" si="17"/>
        <v>0</v>
      </c>
      <c r="GL82" s="28"/>
      <c r="GM82" s="28"/>
      <c r="GN82" s="28"/>
      <c r="GO82" s="28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6"/>
      <c r="KR82" s="16"/>
      <c r="KS82" s="16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</row>
    <row r="83" spans="1:606" x14ac:dyDescent="0.25">
      <c r="A83" s="5" t="s">
        <v>91</v>
      </c>
      <c r="B83" s="12">
        <f t="shared" si="13"/>
        <v>14111986</v>
      </c>
      <c r="C83" s="12">
        <f t="shared" si="14"/>
        <v>3529656.54</v>
      </c>
      <c r="D83" s="14">
        <f t="shared" si="18"/>
        <v>6591560</v>
      </c>
      <c r="E83" s="14">
        <f t="shared" si="19"/>
        <v>3295776</v>
      </c>
      <c r="F83" s="10">
        <v>6370900</v>
      </c>
      <c r="G83" s="10">
        <v>3185448</v>
      </c>
      <c r="H83" s="10">
        <v>220660</v>
      </c>
      <c r="I83" s="10">
        <v>110328</v>
      </c>
      <c r="J83" s="32">
        <f t="shared" si="20"/>
        <v>7439426</v>
      </c>
      <c r="K83" s="32">
        <f t="shared" si="15"/>
        <v>202294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31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28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28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>
        <v>420000</v>
      </c>
      <c r="CE83" s="10">
        <v>0</v>
      </c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28"/>
      <c r="DH83" s="10"/>
      <c r="DI83" s="28"/>
      <c r="DJ83" s="10"/>
      <c r="DK83" s="10"/>
      <c r="DL83" s="10"/>
      <c r="DM83" s="10"/>
      <c r="DN83" s="10"/>
      <c r="DO83" s="10"/>
      <c r="DP83" s="10"/>
      <c r="DQ83" s="28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20">
        <v>404586</v>
      </c>
      <c r="EI83" s="28">
        <v>202294</v>
      </c>
      <c r="EJ83" s="20">
        <v>6614840</v>
      </c>
      <c r="EK83" s="10">
        <v>0</v>
      </c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2">
        <f t="shared" si="21"/>
        <v>81000</v>
      </c>
      <c r="FE83" s="12">
        <f t="shared" si="21"/>
        <v>31586.54</v>
      </c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>
        <v>81000</v>
      </c>
      <c r="GG83" s="10">
        <v>31586.54</v>
      </c>
      <c r="GH83" s="10"/>
      <c r="GI83" s="10"/>
      <c r="GJ83" s="12">
        <f t="shared" si="16"/>
        <v>0</v>
      </c>
      <c r="GK83" s="12">
        <f t="shared" si="17"/>
        <v>0</v>
      </c>
      <c r="GL83" s="28"/>
      <c r="GM83" s="28"/>
      <c r="GN83" s="28"/>
      <c r="GO83" s="28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6"/>
      <c r="KR83" s="16"/>
      <c r="KS83" s="16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</row>
    <row r="84" spans="1:606" x14ac:dyDescent="0.25">
      <c r="A84" s="4" t="s">
        <v>92</v>
      </c>
      <c r="B84" s="12">
        <f t="shared" si="13"/>
        <v>153868712.75</v>
      </c>
      <c r="C84" s="12">
        <f t="shared" si="14"/>
        <v>79914385.479999989</v>
      </c>
      <c r="D84" s="14">
        <f t="shared" si="18"/>
        <v>59041270</v>
      </c>
      <c r="E84" s="14">
        <f t="shared" si="19"/>
        <v>29520630</v>
      </c>
      <c r="F84" s="10">
        <v>54312200</v>
      </c>
      <c r="G84" s="10">
        <v>27156096</v>
      </c>
      <c r="H84" s="10">
        <v>4729070</v>
      </c>
      <c r="I84" s="10">
        <v>2364534</v>
      </c>
      <c r="J84" s="32">
        <f t="shared" si="20"/>
        <v>23580383.73</v>
      </c>
      <c r="K84" s="32">
        <f t="shared" si="15"/>
        <v>4211132.3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>
        <v>1117058.69</v>
      </c>
      <c r="W84" s="10">
        <v>218847.89</v>
      </c>
      <c r="X84" s="10"/>
      <c r="Y84" s="10"/>
      <c r="Z84" s="10"/>
      <c r="AA84" s="10"/>
      <c r="AB84" s="31"/>
      <c r="AC84" s="10"/>
      <c r="AD84" s="10"/>
      <c r="AE84" s="10"/>
      <c r="AF84" s="10"/>
      <c r="AG84" s="10"/>
      <c r="AH84" s="10"/>
      <c r="AI84" s="10"/>
      <c r="AJ84" s="10">
        <v>782570.96</v>
      </c>
      <c r="AK84" s="10">
        <v>391285.5</v>
      </c>
      <c r="AL84" s="10">
        <v>1513242</v>
      </c>
      <c r="AM84" s="10">
        <v>907945</v>
      </c>
      <c r="AN84" s="10"/>
      <c r="AO84" s="28"/>
      <c r="AP84" s="10"/>
      <c r="AQ84" s="10"/>
      <c r="AR84" s="10"/>
      <c r="AS84" s="10"/>
      <c r="AT84" s="10"/>
      <c r="AU84" s="10"/>
      <c r="AV84" s="10">
        <v>522838.8</v>
      </c>
      <c r="AW84" s="10">
        <v>222025.39</v>
      </c>
      <c r="AX84" s="10"/>
      <c r="AY84" s="10"/>
      <c r="AZ84" s="10"/>
      <c r="BA84" s="10"/>
      <c r="BB84" s="10">
        <v>279510</v>
      </c>
      <c r="BC84" s="10">
        <v>67120.759999999995</v>
      </c>
      <c r="BD84" s="10"/>
      <c r="BE84" s="10"/>
      <c r="BF84" s="10">
        <v>8780000</v>
      </c>
      <c r="BG84" s="10">
        <v>0</v>
      </c>
      <c r="BH84" s="10"/>
      <c r="BI84" s="10"/>
      <c r="BJ84" s="10"/>
      <c r="BK84" s="10"/>
      <c r="BL84" s="10"/>
      <c r="BM84" s="10"/>
      <c r="BN84" s="10"/>
      <c r="BO84" s="10"/>
      <c r="BP84" s="10">
        <v>1237752</v>
      </c>
      <c r="BQ84" s="10">
        <v>618876</v>
      </c>
      <c r="BR84" s="10">
        <v>5908153.5199999996</v>
      </c>
      <c r="BS84" s="28">
        <v>0</v>
      </c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>
        <v>1480805.76</v>
      </c>
      <c r="DG84" s="28">
        <v>1480805.76</v>
      </c>
      <c r="DH84" s="10"/>
      <c r="DI84" s="28"/>
      <c r="DJ84" s="10"/>
      <c r="DK84" s="10"/>
      <c r="DL84" s="10"/>
      <c r="DM84" s="10"/>
      <c r="DN84" s="10"/>
      <c r="DO84" s="10"/>
      <c r="DP84" s="10"/>
      <c r="DQ84" s="28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20">
        <v>608452</v>
      </c>
      <c r="EI84" s="28">
        <v>304226</v>
      </c>
      <c r="EJ84" s="10"/>
      <c r="EK84" s="10"/>
      <c r="EL84" s="10"/>
      <c r="EM84" s="10"/>
      <c r="EN84" s="10"/>
      <c r="EO84" s="10"/>
      <c r="EP84" s="24">
        <v>1350000</v>
      </c>
      <c r="EQ84" s="10">
        <v>0</v>
      </c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2">
        <f t="shared" si="21"/>
        <v>71193359.019999996</v>
      </c>
      <c r="FE84" s="12">
        <f t="shared" si="21"/>
        <v>46182623.18</v>
      </c>
      <c r="FF84" s="10">
        <v>15272600</v>
      </c>
      <c r="FG84" s="10">
        <v>9754188</v>
      </c>
      <c r="FH84" s="10"/>
      <c r="FI84" s="10"/>
      <c r="FJ84" s="10">
        <v>52821483</v>
      </c>
      <c r="FK84" s="10">
        <v>34725040</v>
      </c>
      <c r="FL84" s="10"/>
      <c r="FM84" s="10"/>
      <c r="FN84" s="10">
        <v>145380</v>
      </c>
      <c r="FO84" s="10">
        <v>72690</v>
      </c>
      <c r="FP84" s="10">
        <v>198728</v>
      </c>
      <c r="FQ84" s="10">
        <v>99360</v>
      </c>
      <c r="FR84" s="10">
        <v>1089135.6000000001</v>
      </c>
      <c r="FS84" s="10">
        <v>311778.84999999998</v>
      </c>
      <c r="FT84" s="10">
        <v>1073457</v>
      </c>
      <c r="FU84" s="10">
        <v>1028166.33</v>
      </c>
      <c r="FV84" s="10">
        <v>25410</v>
      </c>
      <c r="FW84" s="10">
        <v>0</v>
      </c>
      <c r="FX84" s="10">
        <v>5581.2</v>
      </c>
      <c r="FY84" s="10">
        <v>0</v>
      </c>
      <c r="FZ84" s="10">
        <v>387227.64</v>
      </c>
      <c r="GA84" s="10">
        <v>191400</v>
      </c>
      <c r="GB84" s="10">
        <v>26159.58</v>
      </c>
      <c r="GC84" s="10">
        <v>0</v>
      </c>
      <c r="GD84" s="10">
        <v>140392</v>
      </c>
      <c r="GE84" s="10">
        <v>0</v>
      </c>
      <c r="GF84" s="10"/>
      <c r="GG84" s="10"/>
      <c r="GH84" s="10">
        <v>7805</v>
      </c>
      <c r="GI84" s="10">
        <v>0</v>
      </c>
      <c r="GJ84" s="12">
        <f t="shared" si="16"/>
        <v>53700</v>
      </c>
      <c r="GK84" s="12">
        <f t="shared" si="17"/>
        <v>0</v>
      </c>
      <c r="GL84" s="28">
        <v>1328040</v>
      </c>
      <c r="GM84" s="28">
        <v>0</v>
      </c>
      <c r="GN84" s="28"/>
      <c r="GO84" s="28"/>
      <c r="GP84" s="10">
        <v>53700</v>
      </c>
      <c r="GQ84" s="10">
        <v>0</v>
      </c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6"/>
      <c r="KR84" s="16"/>
      <c r="KS84" s="16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</row>
    <row r="85" spans="1:606" x14ac:dyDescent="0.25">
      <c r="A85" s="5" t="s">
        <v>93</v>
      </c>
      <c r="B85" s="12">
        <f t="shared" si="13"/>
        <v>22852000.280000001</v>
      </c>
      <c r="C85" s="12">
        <f t="shared" si="14"/>
        <v>5411138.8100000005</v>
      </c>
      <c r="D85" s="14">
        <f t="shared" si="18"/>
        <v>7533930</v>
      </c>
      <c r="E85" s="14">
        <f t="shared" si="19"/>
        <v>3766962</v>
      </c>
      <c r="F85" s="10">
        <v>5774800</v>
      </c>
      <c r="G85" s="10">
        <v>2887398</v>
      </c>
      <c r="H85" s="10">
        <v>1759130</v>
      </c>
      <c r="I85" s="10">
        <v>879564</v>
      </c>
      <c r="J85" s="32">
        <f t="shared" si="20"/>
        <v>15115770.280000001</v>
      </c>
      <c r="K85" s="32">
        <f t="shared" si="15"/>
        <v>1558916.95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31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28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>
        <v>1508703.82</v>
      </c>
      <c r="BS85" s="28">
        <v>0</v>
      </c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>
        <v>1312367.46</v>
      </c>
      <c r="DG85" s="28">
        <v>1312367.45</v>
      </c>
      <c r="DH85" s="10"/>
      <c r="DI85" s="28"/>
      <c r="DJ85" s="10"/>
      <c r="DK85" s="10"/>
      <c r="DL85" s="10"/>
      <c r="DM85" s="10"/>
      <c r="DN85" s="10"/>
      <c r="DO85" s="10"/>
      <c r="DP85" s="10"/>
      <c r="DQ85" s="28"/>
      <c r="DR85" s="10"/>
      <c r="DS85" s="10"/>
      <c r="DT85" s="10"/>
      <c r="DU85" s="10"/>
      <c r="DV85" s="10"/>
      <c r="DW85" s="10"/>
      <c r="DX85" s="10"/>
      <c r="DY85" s="10"/>
      <c r="DZ85" s="10">
        <v>11751600</v>
      </c>
      <c r="EA85" s="10"/>
      <c r="EB85" s="10"/>
      <c r="EC85" s="10"/>
      <c r="ED85" s="10"/>
      <c r="EE85" s="10"/>
      <c r="EF85" s="10"/>
      <c r="EG85" s="10"/>
      <c r="EH85" s="20">
        <v>493099</v>
      </c>
      <c r="EI85" s="28">
        <v>246549.5</v>
      </c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>
        <v>50000</v>
      </c>
      <c r="EU85" s="10">
        <v>0</v>
      </c>
      <c r="EV85" s="10"/>
      <c r="EW85" s="10"/>
      <c r="EX85" s="10"/>
      <c r="EY85" s="10"/>
      <c r="EZ85" s="10"/>
      <c r="FA85" s="10"/>
      <c r="FB85" s="10"/>
      <c r="FC85" s="10"/>
      <c r="FD85" s="12">
        <f t="shared" si="21"/>
        <v>202300</v>
      </c>
      <c r="FE85" s="12">
        <f t="shared" si="21"/>
        <v>85259.86</v>
      </c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>
        <v>202300</v>
      </c>
      <c r="GG85" s="10">
        <v>85259.86</v>
      </c>
      <c r="GH85" s="10"/>
      <c r="GI85" s="10"/>
      <c r="GJ85" s="12">
        <f t="shared" si="16"/>
        <v>0</v>
      </c>
      <c r="GK85" s="12">
        <f t="shared" si="17"/>
        <v>0</v>
      </c>
      <c r="GL85" s="28"/>
      <c r="GM85" s="28"/>
      <c r="GN85" s="28"/>
      <c r="GO85" s="28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6"/>
      <c r="KR85" s="16"/>
      <c r="KS85" s="16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</row>
    <row r="86" spans="1:606" x14ac:dyDescent="0.25">
      <c r="A86" s="5" t="s">
        <v>94</v>
      </c>
      <c r="B86" s="12">
        <f t="shared" si="13"/>
        <v>4880416</v>
      </c>
      <c r="C86" s="12">
        <f t="shared" si="14"/>
        <v>2440181.12</v>
      </c>
      <c r="D86" s="14">
        <f t="shared" si="18"/>
        <v>4626910</v>
      </c>
      <c r="E86" s="14">
        <f t="shared" si="19"/>
        <v>2313450</v>
      </c>
      <c r="F86" s="10">
        <v>4419600</v>
      </c>
      <c r="G86" s="10">
        <v>2209800</v>
      </c>
      <c r="H86" s="10">
        <v>207310</v>
      </c>
      <c r="I86" s="10">
        <v>103650</v>
      </c>
      <c r="J86" s="32">
        <f t="shared" si="20"/>
        <v>172506</v>
      </c>
      <c r="K86" s="32">
        <f t="shared" si="15"/>
        <v>86253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31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28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28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28"/>
      <c r="DH86" s="10"/>
      <c r="DI86" s="28"/>
      <c r="DJ86" s="10"/>
      <c r="DK86" s="10"/>
      <c r="DL86" s="10"/>
      <c r="DM86" s="10"/>
      <c r="DN86" s="10"/>
      <c r="DO86" s="10"/>
      <c r="DP86" s="10"/>
      <c r="DQ86" s="28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20">
        <v>172506</v>
      </c>
      <c r="EI86" s="28">
        <v>86253</v>
      </c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2">
        <f t="shared" si="21"/>
        <v>81000</v>
      </c>
      <c r="FE86" s="12">
        <f t="shared" si="21"/>
        <v>40478.120000000003</v>
      </c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>
        <v>81000</v>
      </c>
      <c r="GG86" s="10">
        <v>40478.120000000003</v>
      </c>
      <c r="GH86" s="10"/>
      <c r="GI86" s="10"/>
      <c r="GJ86" s="12">
        <f t="shared" si="16"/>
        <v>0</v>
      </c>
      <c r="GK86" s="12">
        <f t="shared" si="17"/>
        <v>0</v>
      </c>
      <c r="GL86" s="28"/>
      <c r="GM86" s="28"/>
      <c r="GN86" s="28"/>
      <c r="GO86" s="28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6"/>
      <c r="KR86" s="16"/>
      <c r="KS86" s="16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</row>
    <row r="87" spans="1:606" x14ac:dyDescent="0.25">
      <c r="A87" s="5" t="s">
        <v>95</v>
      </c>
      <c r="B87" s="12">
        <f t="shared" si="13"/>
        <v>10714983</v>
      </c>
      <c r="C87" s="12">
        <f t="shared" si="14"/>
        <v>4443090.41</v>
      </c>
      <c r="D87" s="14">
        <f t="shared" si="18"/>
        <v>8087720</v>
      </c>
      <c r="E87" s="14">
        <f t="shared" si="19"/>
        <v>4043856</v>
      </c>
      <c r="F87" s="10">
        <v>7776500</v>
      </c>
      <c r="G87" s="10">
        <v>3888246</v>
      </c>
      <c r="H87" s="10">
        <v>311220</v>
      </c>
      <c r="I87" s="10">
        <v>155610</v>
      </c>
      <c r="J87" s="32">
        <f t="shared" si="20"/>
        <v>2546263</v>
      </c>
      <c r="K87" s="32">
        <f t="shared" si="15"/>
        <v>359631.5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31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28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28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>
        <v>1827000</v>
      </c>
      <c r="CE87" s="10">
        <v>0</v>
      </c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28"/>
      <c r="DH87" s="10"/>
      <c r="DI87" s="28"/>
      <c r="DJ87" s="10"/>
      <c r="DK87" s="10"/>
      <c r="DL87" s="10"/>
      <c r="DM87" s="10"/>
      <c r="DN87" s="10"/>
      <c r="DO87" s="10"/>
      <c r="DP87" s="10"/>
      <c r="DQ87" s="28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20">
        <v>719263</v>
      </c>
      <c r="EI87" s="28">
        <v>359631.5</v>
      </c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2">
        <f t="shared" si="21"/>
        <v>81000</v>
      </c>
      <c r="FE87" s="12">
        <f t="shared" si="21"/>
        <v>39602.910000000003</v>
      </c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>
        <v>81000</v>
      </c>
      <c r="GG87" s="10">
        <v>39602.910000000003</v>
      </c>
      <c r="GH87" s="10"/>
      <c r="GI87" s="10"/>
      <c r="GJ87" s="12">
        <f t="shared" si="16"/>
        <v>0</v>
      </c>
      <c r="GK87" s="12">
        <f t="shared" si="17"/>
        <v>0</v>
      </c>
      <c r="GL87" s="28"/>
      <c r="GM87" s="28"/>
      <c r="GN87" s="28"/>
      <c r="GO87" s="28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15"/>
      <c r="KC87" s="15"/>
      <c r="KD87" s="15"/>
      <c r="KE87" s="15"/>
      <c r="KF87" s="15"/>
      <c r="KG87" s="15"/>
      <c r="KH87" s="15"/>
      <c r="KI87" s="15"/>
      <c r="KJ87" s="15"/>
      <c r="KK87" s="15"/>
      <c r="KL87" s="15"/>
      <c r="KM87" s="15"/>
      <c r="KN87" s="15"/>
      <c r="KO87" s="15"/>
      <c r="KP87" s="15"/>
      <c r="KQ87" s="16"/>
      <c r="KR87" s="16"/>
      <c r="KS87" s="16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</row>
    <row r="88" spans="1:606" x14ac:dyDescent="0.25">
      <c r="A88" s="5" t="s">
        <v>96</v>
      </c>
      <c r="B88" s="12">
        <f t="shared" si="13"/>
        <v>6604021</v>
      </c>
      <c r="C88" s="12">
        <f t="shared" si="14"/>
        <v>3295050.56</v>
      </c>
      <c r="D88" s="14">
        <f t="shared" si="18"/>
        <v>5983620</v>
      </c>
      <c r="E88" s="14">
        <f t="shared" si="19"/>
        <v>2991804</v>
      </c>
      <c r="F88" s="10">
        <v>5584700</v>
      </c>
      <c r="G88" s="10">
        <v>2792346</v>
      </c>
      <c r="H88" s="10">
        <v>398920</v>
      </c>
      <c r="I88" s="10">
        <v>199458</v>
      </c>
      <c r="J88" s="32">
        <f t="shared" si="20"/>
        <v>539401</v>
      </c>
      <c r="K88" s="32">
        <f t="shared" si="15"/>
        <v>269700.5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31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28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28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28"/>
      <c r="DH88" s="10"/>
      <c r="DI88" s="28"/>
      <c r="DJ88" s="10"/>
      <c r="DK88" s="10"/>
      <c r="DL88" s="10"/>
      <c r="DM88" s="10"/>
      <c r="DN88" s="10"/>
      <c r="DO88" s="10"/>
      <c r="DP88" s="10"/>
      <c r="DQ88" s="28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20">
        <v>539401</v>
      </c>
      <c r="EI88" s="28">
        <v>269700.5</v>
      </c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2">
        <f t="shared" si="21"/>
        <v>81000</v>
      </c>
      <c r="FE88" s="12">
        <f t="shared" si="21"/>
        <v>33546.06</v>
      </c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>
        <v>81000</v>
      </c>
      <c r="GG88" s="10">
        <v>33546.06</v>
      </c>
      <c r="GH88" s="10"/>
      <c r="GI88" s="10"/>
      <c r="GJ88" s="12">
        <f t="shared" si="16"/>
        <v>0</v>
      </c>
      <c r="GK88" s="12">
        <f t="shared" si="17"/>
        <v>0</v>
      </c>
      <c r="GL88" s="28"/>
      <c r="GM88" s="28"/>
      <c r="GN88" s="28"/>
      <c r="GO88" s="28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6"/>
      <c r="KR88" s="16"/>
      <c r="KS88" s="16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</row>
    <row r="89" spans="1:606" x14ac:dyDescent="0.25">
      <c r="A89" s="4" t="s">
        <v>97</v>
      </c>
      <c r="B89" s="12">
        <f t="shared" si="13"/>
        <v>103020055.75999999</v>
      </c>
      <c r="C89" s="12">
        <f t="shared" si="14"/>
        <v>50517015.18</v>
      </c>
      <c r="D89" s="14">
        <f t="shared" si="18"/>
        <v>54776070</v>
      </c>
      <c r="E89" s="14">
        <f t="shared" si="19"/>
        <v>27388032</v>
      </c>
      <c r="F89" s="10">
        <v>49663300</v>
      </c>
      <c r="G89" s="10">
        <v>24831648</v>
      </c>
      <c r="H89" s="10">
        <v>5112770</v>
      </c>
      <c r="I89" s="10">
        <v>2556384</v>
      </c>
      <c r="J89" s="32">
        <f t="shared" si="20"/>
        <v>14016657.639999999</v>
      </c>
      <c r="K89" s="32">
        <f t="shared" si="15"/>
        <v>3783793.2100000004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>
        <v>1117058.69</v>
      </c>
      <c r="W89" s="10">
        <v>612938.07999999996</v>
      </c>
      <c r="X89" s="10"/>
      <c r="Y89" s="10"/>
      <c r="Z89" s="10"/>
      <c r="AA89" s="10"/>
      <c r="AB89" s="31">
        <v>2238602.2000000002</v>
      </c>
      <c r="AC89" s="10">
        <v>0</v>
      </c>
      <c r="AD89" s="10"/>
      <c r="AE89" s="10"/>
      <c r="AF89" s="10"/>
      <c r="AG89" s="10"/>
      <c r="AH89" s="10"/>
      <c r="AI89" s="10"/>
      <c r="AJ89" s="10">
        <v>549302.88</v>
      </c>
      <c r="AK89" s="10">
        <v>320292</v>
      </c>
      <c r="AL89" s="10">
        <v>539447</v>
      </c>
      <c r="AM89" s="10">
        <v>323668</v>
      </c>
      <c r="AN89" s="10"/>
      <c r="AO89" s="28"/>
      <c r="AP89" s="10"/>
      <c r="AQ89" s="10"/>
      <c r="AR89" s="10"/>
      <c r="AS89" s="10"/>
      <c r="AT89" s="10"/>
      <c r="AU89" s="10"/>
      <c r="AV89" s="10">
        <v>356329.17</v>
      </c>
      <c r="AW89" s="10">
        <v>172856.03</v>
      </c>
      <c r="AX89" s="10"/>
      <c r="AY89" s="10"/>
      <c r="AZ89" s="10"/>
      <c r="BA89" s="10"/>
      <c r="BB89" s="10">
        <v>152460</v>
      </c>
      <c r="BC89" s="28">
        <v>0</v>
      </c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>
        <v>1399911</v>
      </c>
      <c r="BQ89" s="10">
        <v>699955.5</v>
      </c>
      <c r="BR89" s="10">
        <v>3130553.62</v>
      </c>
      <c r="BS89" s="28">
        <v>0</v>
      </c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>
        <v>3128887.64</v>
      </c>
      <c r="DG89" s="28">
        <v>1057652.1599999999</v>
      </c>
      <c r="DH89" s="10"/>
      <c r="DI89" s="28"/>
      <c r="DJ89" s="10"/>
      <c r="DK89" s="10"/>
      <c r="DL89" s="10"/>
      <c r="DM89" s="10"/>
      <c r="DN89" s="10"/>
      <c r="DO89" s="10"/>
      <c r="DP89" s="10"/>
      <c r="DQ89" s="28"/>
      <c r="DR89" s="10"/>
      <c r="DS89" s="10"/>
      <c r="DT89" s="10"/>
      <c r="DU89" s="10"/>
      <c r="DV89" s="10"/>
      <c r="DW89" s="10"/>
      <c r="DX89" s="10">
        <v>88757.440000000002</v>
      </c>
      <c r="DY89" s="10">
        <v>88757.440000000002</v>
      </c>
      <c r="DZ89" s="10"/>
      <c r="EA89" s="10"/>
      <c r="EB89" s="10"/>
      <c r="EC89" s="10"/>
      <c r="ED89" s="10"/>
      <c r="EE89" s="10"/>
      <c r="EF89" s="10"/>
      <c r="EG89" s="10"/>
      <c r="EH89" s="20">
        <v>1015348</v>
      </c>
      <c r="EI89" s="28">
        <v>507674</v>
      </c>
      <c r="EJ89" s="10"/>
      <c r="EK89" s="10"/>
      <c r="EL89" s="10"/>
      <c r="EM89" s="10"/>
      <c r="EN89" s="10"/>
      <c r="EO89" s="10"/>
      <c r="EP89" s="24">
        <v>300000</v>
      </c>
      <c r="EQ89" s="10">
        <v>0</v>
      </c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2">
        <f t="shared" si="21"/>
        <v>34227328.119999997</v>
      </c>
      <c r="FE89" s="12">
        <f t="shared" si="21"/>
        <v>19345189.969999999</v>
      </c>
      <c r="FF89" s="10">
        <v>8618110</v>
      </c>
      <c r="FG89" s="10">
        <v>4417520</v>
      </c>
      <c r="FH89" s="10"/>
      <c r="FI89" s="10"/>
      <c r="FJ89" s="10">
        <v>23501000.25</v>
      </c>
      <c r="FK89" s="10">
        <v>14439252</v>
      </c>
      <c r="FL89" s="10"/>
      <c r="FM89" s="10"/>
      <c r="FN89" s="10">
        <v>36345</v>
      </c>
      <c r="FO89" s="10">
        <v>36345</v>
      </c>
      <c r="FP89" s="10">
        <v>198728</v>
      </c>
      <c r="FQ89" s="10">
        <v>100000</v>
      </c>
      <c r="FR89" s="10">
        <v>386270.43</v>
      </c>
      <c r="FS89" s="10">
        <v>163972.97</v>
      </c>
      <c r="FT89" s="10">
        <v>1073457</v>
      </c>
      <c r="FU89" s="10">
        <v>0</v>
      </c>
      <c r="FV89" s="10">
        <v>25410</v>
      </c>
      <c r="FW89" s="10">
        <v>0</v>
      </c>
      <c r="FX89" s="10">
        <v>3389.4</v>
      </c>
      <c r="FY89" s="10">
        <v>0</v>
      </c>
      <c r="FZ89" s="10">
        <v>362495.32</v>
      </c>
      <c r="GA89" s="10">
        <v>188100</v>
      </c>
      <c r="GB89" s="10">
        <v>17439.72</v>
      </c>
      <c r="GC89" s="10">
        <v>0</v>
      </c>
      <c r="GD89" s="10"/>
      <c r="GE89" s="10"/>
      <c r="GF89" s="10"/>
      <c r="GG89" s="10"/>
      <c r="GH89" s="10">
        <v>4683</v>
      </c>
      <c r="GI89" s="10">
        <v>0</v>
      </c>
      <c r="GJ89" s="12">
        <f t="shared" si="16"/>
        <v>0</v>
      </c>
      <c r="GK89" s="12">
        <f t="shared" si="17"/>
        <v>0</v>
      </c>
      <c r="GL89" s="28">
        <v>651000</v>
      </c>
      <c r="GM89" s="28">
        <v>0</v>
      </c>
      <c r="GN89" s="28"/>
      <c r="GO89" s="28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6"/>
      <c r="KR89" s="16"/>
      <c r="KS89" s="16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</row>
    <row r="90" spans="1:606" x14ac:dyDescent="0.25">
      <c r="A90" s="5" t="s">
        <v>98</v>
      </c>
      <c r="B90" s="12">
        <f t="shared" si="13"/>
        <v>10608489.35</v>
      </c>
      <c r="C90" s="12">
        <f t="shared" si="14"/>
        <v>4782529</v>
      </c>
      <c r="D90" s="14">
        <f t="shared" si="18"/>
        <v>6761120</v>
      </c>
      <c r="E90" s="14">
        <f t="shared" si="19"/>
        <v>3380556</v>
      </c>
      <c r="F90" s="10">
        <v>6255300</v>
      </c>
      <c r="G90" s="10">
        <v>3127650</v>
      </c>
      <c r="H90" s="10">
        <v>505820</v>
      </c>
      <c r="I90" s="10">
        <v>252906</v>
      </c>
      <c r="J90" s="32">
        <f t="shared" si="20"/>
        <v>3847369.35</v>
      </c>
      <c r="K90" s="32">
        <f t="shared" si="15"/>
        <v>1401973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31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28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>
        <v>1043423.35</v>
      </c>
      <c r="BS90" s="28">
        <v>0</v>
      </c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28"/>
      <c r="DH90" s="10"/>
      <c r="DI90" s="28"/>
      <c r="DJ90" s="10"/>
      <c r="DK90" s="10"/>
      <c r="DL90" s="10"/>
      <c r="DM90" s="10"/>
      <c r="DN90" s="10"/>
      <c r="DO90" s="10"/>
      <c r="DP90" s="10"/>
      <c r="DQ90" s="28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20">
        <v>2803946</v>
      </c>
      <c r="EI90" s="28">
        <v>1401973</v>
      </c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2">
        <f t="shared" si="21"/>
        <v>0</v>
      </c>
      <c r="FE90" s="12">
        <f t="shared" si="21"/>
        <v>0</v>
      </c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2">
        <f t="shared" si="16"/>
        <v>0</v>
      </c>
      <c r="GK90" s="12">
        <f t="shared" si="17"/>
        <v>0</v>
      </c>
      <c r="GL90" s="28"/>
      <c r="GM90" s="28"/>
      <c r="GN90" s="28"/>
      <c r="GO90" s="28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  <c r="IW90" s="15"/>
      <c r="IX90" s="15"/>
      <c r="IY90" s="15"/>
      <c r="IZ90" s="15"/>
      <c r="JA90" s="15"/>
      <c r="JB90" s="15"/>
      <c r="JC90" s="15"/>
      <c r="JD90" s="15"/>
      <c r="JE90" s="15"/>
      <c r="JF90" s="15"/>
      <c r="JG90" s="15"/>
      <c r="JH90" s="15"/>
      <c r="JI90" s="15"/>
      <c r="JJ90" s="15"/>
      <c r="JK90" s="15"/>
      <c r="JL90" s="15"/>
      <c r="JM90" s="15"/>
      <c r="JN90" s="15"/>
      <c r="JO90" s="15"/>
      <c r="JP90" s="15"/>
      <c r="JQ90" s="15"/>
      <c r="JR90" s="15"/>
      <c r="JS90" s="15"/>
      <c r="JT90" s="15"/>
      <c r="JU90" s="15"/>
      <c r="JV90" s="15"/>
      <c r="JW90" s="15"/>
      <c r="JX90" s="15"/>
      <c r="JY90" s="15"/>
      <c r="JZ90" s="15"/>
      <c r="KA90" s="15"/>
      <c r="KB90" s="15"/>
      <c r="KC90" s="15"/>
      <c r="KD90" s="15"/>
      <c r="KE90" s="15"/>
      <c r="KF90" s="15"/>
      <c r="KG90" s="15"/>
      <c r="KH90" s="15"/>
      <c r="KI90" s="15"/>
      <c r="KJ90" s="15"/>
      <c r="KK90" s="15"/>
      <c r="KL90" s="15"/>
      <c r="KM90" s="15"/>
      <c r="KN90" s="15"/>
      <c r="KO90" s="15"/>
      <c r="KP90" s="15"/>
      <c r="KQ90" s="16"/>
      <c r="KR90" s="16"/>
      <c r="KS90" s="16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</row>
    <row r="91" spans="1:606" x14ac:dyDescent="0.25">
      <c r="A91" s="5" t="s">
        <v>99</v>
      </c>
      <c r="B91" s="12">
        <f t="shared" si="13"/>
        <v>2237826</v>
      </c>
      <c r="C91" s="12">
        <f t="shared" si="14"/>
        <v>1095127.73</v>
      </c>
      <c r="D91" s="14">
        <f t="shared" si="18"/>
        <v>2039590</v>
      </c>
      <c r="E91" s="14">
        <f t="shared" si="19"/>
        <v>1019790</v>
      </c>
      <c r="F91" s="10">
        <v>1954100</v>
      </c>
      <c r="G91" s="10">
        <v>977046</v>
      </c>
      <c r="H91" s="10">
        <v>85490</v>
      </c>
      <c r="I91" s="10">
        <v>42744</v>
      </c>
      <c r="J91" s="32">
        <f t="shared" si="20"/>
        <v>117236</v>
      </c>
      <c r="K91" s="32">
        <f t="shared" si="15"/>
        <v>58618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31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28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28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28"/>
      <c r="DH91" s="10"/>
      <c r="DI91" s="28"/>
      <c r="DJ91" s="10"/>
      <c r="DK91" s="10"/>
      <c r="DL91" s="10"/>
      <c r="DM91" s="10"/>
      <c r="DN91" s="10"/>
      <c r="DO91" s="10"/>
      <c r="DP91" s="10"/>
      <c r="DQ91" s="28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20">
        <v>117236</v>
      </c>
      <c r="EI91" s="28">
        <v>58618</v>
      </c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2">
        <f t="shared" si="21"/>
        <v>81000</v>
      </c>
      <c r="FE91" s="12">
        <f t="shared" si="21"/>
        <v>16719.73</v>
      </c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>
        <v>81000</v>
      </c>
      <c r="GG91" s="10">
        <v>16719.73</v>
      </c>
      <c r="GH91" s="10"/>
      <c r="GI91" s="10"/>
      <c r="GJ91" s="12">
        <f t="shared" si="16"/>
        <v>0</v>
      </c>
      <c r="GK91" s="12">
        <f t="shared" si="17"/>
        <v>0</v>
      </c>
      <c r="GL91" s="28"/>
      <c r="GM91" s="28"/>
      <c r="GN91" s="28"/>
      <c r="GO91" s="28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15"/>
      <c r="KC91" s="15"/>
      <c r="KD91" s="15"/>
      <c r="KE91" s="15"/>
      <c r="KF91" s="15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6"/>
      <c r="KR91" s="16"/>
      <c r="KS91" s="16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</row>
    <row r="92" spans="1:606" x14ac:dyDescent="0.25">
      <c r="A92" s="5" t="s">
        <v>100</v>
      </c>
      <c r="B92" s="12">
        <f t="shared" si="13"/>
        <v>14879095</v>
      </c>
      <c r="C92" s="12">
        <f t="shared" si="14"/>
        <v>7493305</v>
      </c>
      <c r="D92" s="14">
        <f t="shared" si="18"/>
        <v>13575710</v>
      </c>
      <c r="E92" s="14">
        <f t="shared" si="19"/>
        <v>6787848</v>
      </c>
      <c r="F92" s="10">
        <v>12200500</v>
      </c>
      <c r="G92" s="10">
        <v>6100248</v>
      </c>
      <c r="H92" s="10">
        <v>1375210</v>
      </c>
      <c r="I92" s="10">
        <v>687600</v>
      </c>
      <c r="J92" s="32">
        <f t="shared" si="20"/>
        <v>1222385</v>
      </c>
      <c r="K92" s="32">
        <f t="shared" si="15"/>
        <v>664957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31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28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28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28"/>
      <c r="DH92" s="10"/>
      <c r="DI92" s="28"/>
      <c r="DJ92" s="10"/>
      <c r="DK92" s="10"/>
      <c r="DL92" s="10"/>
      <c r="DM92" s="10"/>
      <c r="DN92" s="10"/>
      <c r="DO92" s="10"/>
      <c r="DP92" s="10"/>
      <c r="DQ92" s="28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>
        <v>107527</v>
      </c>
      <c r="EE92" s="10">
        <v>107527</v>
      </c>
      <c r="EF92" s="10"/>
      <c r="EG92" s="10"/>
      <c r="EH92" s="20">
        <v>1114858</v>
      </c>
      <c r="EI92" s="28">
        <v>557430</v>
      </c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2">
        <f t="shared" si="21"/>
        <v>81000</v>
      </c>
      <c r="FE92" s="12">
        <f t="shared" si="21"/>
        <v>40500</v>
      </c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>
        <v>81000</v>
      </c>
      <c r="GG92" s="10">
        <v>40500</v>
      </c>
      <c r="GH92" s="10"/>
      <c r="GI92" s="10"/>
      <c r="GJ92" s="12">
        <f t="shared" si="16"/>
        <v>0</v>
      </c>
      <c r="GK92" s="12">
        <f t="shared" si="17"/>
        <v>0</v>
      </c>
      <c r="GL92" s="28"/>
      <c r="GM92" s="28"/>
      <c r="GN92" s="28"/>
      <c r="GO92" s="28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  <c r="IW92" s="15"/>
      <c r="IX92" s="15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5"/>
      <c r="KB92" s="15"/>
      <c r="KC92" s="15"/>
      <c r="KD92" s="15"/>
      <c r="KE92" s="15"/>
      <c r="KF92" s="15"/>
      <c r="KG92" s="15"/>
      <c r="KH92" s="15"/>
      <c r="KI92" s="15"/>
      <c r="KJ92" s="15"/>
      <c r="KK92" s="15"/>
      <c r="KL92" s="15"/>
      <c r="KM92" s="15"/>
      <c r="KN92" s="15"/>
      <c r="KO92" s="15"/>
      <c r="KP92" s="15"/>
      <c r="KQ92" s="16"/>
      <c r="KR92" s="16"/>
      <c r="KS92" s="16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</row>
    <row r="93" spans="1:606" x14ac:dyDescent="0.25">
      <c r="A93" s="4" t="s">
        <v>101</v>
      </c>
      <c r="B93" s="12">
        <f t="shared" si="13"/>
        <v>262906569.39999998</v>
      </c>
      <c r="C93" s="12">
        <f t="shared" si="14"/>
        <v>122710484.78</v>
      </c>
      <c r="D93" s="14">
        <f t="shared" si="18"/>
        <v>97134140</v>
      </c>
      <c r="E93" s="14">
        <f t="shared" si="19"/>
        <v>48567066</v>
      </c>
      <c r="F93" s="10">
        <v>85502500</v>
      </c>
      <c r="G93" s="10">
        <v>42751248</v>
      </c>
      <c r="H93" s="10">
        <v>11631640</v>
      </c>
      <c r="I93" s="10">
        <v>5815818</v>
      </c>
      <c r="J93" s="32">
        <f t="shared" si="20"/>
        <v>37467686.229999997</v>
      </c>
      <c r="K93" s="32">
        <f t="shared" si="15"/>
        <v>2906566.97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>
        <v>2234117.36</v>
      </c>
      <c r="W93" s="10">
        <v>1148307.1399999999</v>
      </c>
      <c r="X93" s="10"/>
      <c r="Y93" s="10"/>
      <c r="Z93" s="10"/>
      <c r="AA93" s="10"/>
      <c r="AB93" s="31"/>
      <c r="AC93" s="10"/>
      <c r="AD93" s="10"/>
      <c r="AE93" s="10"/>
      <c r="AF93" s="10"/>
      <c r="AG93" s="10"/>
      <c r="AH93" s="10"/>
      <c r="AI93" s="10"/>
      <c r="AJ93" s="10">
        <v>346849.16</v>
      </c>
      <c r="AK93" s="10">
        <v>115500</v>
      </c>
      <c r="AL93" s="10">
        <v>1634940</v>
      </c>
      <c r="AM93" s="10">
        <v>817468.97</v>
      </c>
      <c r="AN93" s="10">
        <v>359104.92</v>
      </c>
      <c r="AO93" s="28">
        <v>179552.46</v>
      </c>
      <c r="AP93" s="10"/>
      <c r="AQ93" s="10"/>
      <c r="AR93" s="10">
        <v>21300000</v>
      </c>
      <c r="AS93" s="10"/>
      <c r="AT93" s="10"/>
      <c r="AU93" s="10"/>
      <c r="AV93" s="10">
        <v>956973</v>
      </c>
      <c r="AW93" s="10">
        <v>287080.51</v>
      </c>
      <c r="AX93" s="10">
        <v>2259172.91</v>
      </c>
      <c r="AY93" s="10">
        <v>0</v>
      </c>
      <c r="AZ93" s="10"/>
      <c r="BA93" s="10"/>
      <c r="BB93" s="10">
        <v>635250</v>
      </c>
      <c r="BC93" s="10">
        <v>358657.89</v>
      </c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>
        <v>3770237.34</v>
      </c>
      <c r="BS93" s="28">
        <v>0</v>
      </c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>
        <v>3821041.54</v>
      </c>
      <c r="CG93" s="10">
        <v>0</v>
      </c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28"/>
      <c r="DH93" s="10"/>
      <c r="DI93" s="28"/>
      <c r="DJ93" s="10"/>
      <c r="DK93" s="10"/>
      <c r="DL93" s="10"/>
      <c r="DM93" s="10"/>
      <c r="DN93" s="10"/>
      <c r="DO93" s="10"/>
      <c r="DP93" s="10"/>
      <c r="DQ93" s="28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28"/>
      <c r="EJ93" s="10"/>
      <c r="EK93" s="10"/>
      <c r="EL93" s="10"/>
      <c r="EM93" s="10"/>
      <c r="EN93" s="10"/>
      <c r="EO93" s="10"/>
      <c r="EP93" s="25">
        <v>150000</v>
      </c>
      <c r="EQ93" s="10">
        <v>0</v>
      </c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2">
        <f t="shared" si="21"/>
        <v>128251043.17</v>
      </c>
      <c r="FE93" s="12">
        <f t="shared" si="21"/>
        <v>71236851.810000002</v>
      </c>
      <c r="FF93" s="10">
        <v>58603495</v>
      </c>
      <c r="FG93" s="10">
        <v>31494700</v>
      </c>
      <c r="FH93" s="10"/>
      <c r="FI93" s="10"/>
      <c r="FJ93" s="10">
        <v>63156883</v>
      </c>
      <c r="FK93" s="10">
        <v>37984490</v>
      </c>
      <c r="FL93" s="10">
        <v>1309095.5</v>
      </c>
      <c r="FM93" s="10">
        <v>601500</v>
      </c>
      <c r="FN93" s="10">
        <v>36345</v>
      </c>
      <c r="FO93" s="10">
        <v>19835</v>
      </c>
      <c r="FP93" s="10">
        <v>589151</v>
      </c>
      <c r="FQ93" s="10">
        <v>280100</v>
      </c>
      <c r="FR93" s="10">
        <v>1832091.9</v>
      </c>
      <c r="FS93" s="10">
        <v>635808.32999999996</v>
      </c>
      <c r="FT93" s="10">
        <v>2146914</v>
      </c>
      <c r="FU93" s="10">
        <v>0</v>
      </c>
      <c r="FV93" s="10">
        <v>50820</v>
      </c>
      <c r="FW93" s="10">
        <v>0</v>
      </c>
      <c r="FX93" s="10">
        <v>11748.5</v>
      </c>
      <c r="FY93" s="10">
        <v>0</v>
      </c>
      <c r="FZ93" s="10">
        <v>440837.39</v>
      </c>
      <c r="GA93" s="10">
        <v>220418.48</v>
      </c>
      <c r="GB93" s="10">
        <v>69758.880000000005</v>
      </c>
      <c r="GC93" s="10">
        <v>0</v>
      </c>
      <c r="GD93" s="10"/>
      <c r="GE93" s="10"/>
      <c r="GF93" s="10"/>
      <c r="GG93" s="10"/>
      <c r="GH93" s="10">
        <v>3903</v>
      </c>
      <c r="GI93" s="10">
        <v>0</v>
      </c>
      <c r="GJ93" s="12">
        <f t="shared" si="16"/>
        <v>53700</v>
      </c>
      <c r="GK93" s="12">
        <f t="shared" si="17"/>
        <v>0</v>
      </c>
      <c r="GL93" s="28">
        <v>2369640</v>
      </c>
      <c r="GM93" s="28">
        <v>0</v>
      </c>
      <c r="GN93" s="28"/>
      <c r="GO93" s="28"/>
      <c r="GP93" s="10">
        <v>53700</v>
      </c>
      <c r="GQ93" s="10">
        <v>0</v>
      </c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  <c r="IW93" s="15"/>
      <c r="IX93" s="15"/>
      <c r="IY93" s="15"/>
      <c r="IZ93" s="15"/>
      <c r="JA93" s="15"/>
      <c r="JB93" s="15"/>
      <c r="JC93" s="15"/>
      <c r="JD93" s="15"/>
      <c r="JE93" s="15"/>
      <c r="JF93" s="15"/>
      <c r="JG93" s="15"/>
      <c r="JH93" s="15"/>
      <c r="JI93" s="15"/>
      <c r="JJ93" s="15"/>
      <c r="JK93" s="15"/>
      <c r="JL93" s="15"/>
      <c r="JM93" s="15"/>
      <c r="JN93" s="15"/>
      <c r="JO93" s="15"/>
      <c r="JP93" s="15"/>
      <c r="JQ93" s="15"/>
      <c r="JR93" s="15"/>
      <c r="JS93" s="15"/>
      <c r="JT93" s="15"/>
      <c r="JU93" s="15"/>
      <c r="JV93" s="15"/>
      <c r="JW93" s="15"/>
      <c r="JX93" s="15"/>
      <c r="JY93" s="15"/>
      <c r="JZ93" s="15"/>
      <c r="KA93" s="15"/>
      <c r="KB93" s="15"/>
      <c r="KC93" s="15"/>
      <c r="KD93" s="15"/>
      <c r="KE93" s="15"/>
      <c r="KF93" s="15"/>
      <c r="KG93" s="15"/>
      <c r="KH93" s="15"/>
      <c r="KI93" s="15"/>
      <c r="KJ93" s="15"/>
      <c r="KK93" s="15"/>
      <c r="KL93" s="15"/>
      <c r="KM93" s="15"/>
      <c r="KN93" s="15"/>
      <c r="KO93" s="15"/>
      <c r="KP93" s="15"/>
      <c r="KQ93" s="16"/>
      <c r="KR93" s="16"/>
      <c r="KS93" s="16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</row>
    <row r="94" spans="1:606" x14ac:dyDescent="0.25">
      <c r="A94" s="5" t="s">
        <v>102</v>
      </c>
      <c r="B94" s="12">
        <f t="shared" si="13"/>
        <v>20549128.640000001</v>
      </c>
      <c r="C94" s="12">
        <f t="shared" si="14"/>
        <v>2493304</v>
      </c>
      <c r="D94" s="14">
        <f t="shared" si="18"/>
        <v>2121210</v>
      </c>
      <c r="E94" s="14">
        <f t="shared" si="19"/>
        <v>1060596</v>
      </c>
      <c r="F94" s="10">
        <v>1201700</v>
      </c>
      <c r="G94" s="10">
        <v>600846</v>
      </c>
      <c r="H94" s="10">
        <v>919510</v>
      </c>
      <c r="I94" s="10">
        <v>459750</v>
      </c>
      <c r="J94" s="32">
        <f t="shared" si="20"/>
        <v>18225618.640000001</v>
      </c>
      <c r="K94" s="32">
        <f t="shared" si="15"/>
        <v>1357843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31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28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>
        <v>1116709.68</v>
      </c>
      <c r="BS94" s="28">
        <v>0</v>
      </c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>
        <v>5000000</v>
      </c>
      <c r="CW94" s="10">
        <v>0</v>
      </c>
      <c r="CX94" s="10"/>
      <c r="CY94" s="10"/>
      <c r="CZ94" s="10"/>
      <c r="DA94" s="10"/>
      <c r="DB94" s="10"/>
      <c r="DC94" s="10"/>
      <c r="DD94" s="10">
        <v>9393222.9600000009</v>
      </c>
      <c r="DE94" s="10"/>
      <c r="DF94" s="10"/>
      <c r="DG94" s="28"/>
      <c r="DH94" s="10"/>
      <c r="DI94" s="28"/>
      <c r="DJ94" s="10"/>
      <c r="DK94" s="10"/>
      <c r="DL94" s="10"/>
      <c r="DM94" s="10"/>
      <c r="DN94" s="10"/>
      <c r="DO94" s="10"/>
      <c r="DP94" s="10"/>
      <c r="DQ94" s="28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20">
        <v>2715686</v>
      </c>
      <c r="EI94" s="28">
        <v>1357843</v>
      </c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2">
        <f t="shared" si="21"/>
        <v>202300</v>
      </c>
      <c r="FE94" s="12">
        <f t="shared" si="21"/>
        <v>74865</v>
      </c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>
        <v>202300</v>
      </c>
      <c r="GG94" s="10">
        <v>74865</v>
      </c>
      <c r="GH94" s="10"/>
      <c r="GI94" s="10"/>
      <c r="GJ94" s="12">
        <f t="shared" si="16"/>
        <v>0</v>
      </c>
      <c r="GK94" s="12">
        <f t="shared" si="17"/>
        <v>0</v>
      </c>
      <c r="GL94" s="28"/>
      <c r="GM94" s="28"/>
      <c r="GN94" s="28"/>
      <c r="GO94" s="28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6"/>
      <c r="KR94" s="16"/>
      <c r="KS94" s="16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</row>
    <row r="95" spans="1:606" x14ac:dyDescent="0.25">
      <c r="A95" s="5" t="s">
        <v>103</v>
      </c>
      <c r="B95" s="12">
        <f t="shared" si="13"/>
        <v>38421718.480000004</v>
      </c>
      <c r="C95" s="12">
        <f t="shared" si="14"/>
        <v>14558773.370000001</v>
      </c>
      <c r="D95" s="14">
        <f t="shared" si="18"/>
        <v>20043270</v>
      </c>
      <c r="E95" s="14">
        <f t="shared" si="19"/>
        <v>10021626</v>
      </c>
      <c r="F95" s="10">
        <v>14826800</v>
      </c>
      <c r="G95" s="10">
        <v>7413396</v>
      </c>
      <c r="H95" s="10">
        <v>5216470</v>
      </c>
      <c r="I95" s="10">
        <v>2608230</v>
      </c>
      <c r="J95" s="32">
        <f t="shared" si="20"/>
        <v>17771148.48</v>
      </c>
      <c r="K95" s="32">
        <f t="shared" si="15"/>
        <v>4297585.41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31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28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>
        <v>1295049</v>
      </c>
      <c r="BQ95" s="28">
        <v>647524.5</v>
      </c>
      <c r="BR95" s="10">
        <v>3428177.48</v>
      </c>
      <c r="BS95" s="28">
        <v>0</v>
      </c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>
        <v>5000000</v>
      </c>
      <c r="CW95" s="10">
        <v>0</v>
      </c>
      <c r="CX95" s="10">
        <v>446400</v>
      </c>
      <c r="CY95" s="10">
        <v>0</v>
      </c>
      <c r="CZ95" s="10"/>
      <c r="DA95" s="10"/>
      <c r="DB95" s="10"/>
      <c r="DC95" s="10"/>
      <c r="DD95" s="10"/>
      <c r="DE95" s="10"/>
      <c r="DF95" s="10"/>
      <c r="DG95" s="28"/>
      <c r="DH95" s="10"/>
      <c r="DI95" s="28"/>
      <c r="DJ95" s="10"/>
      <c r="DK95" s="10"/>
      <c r="DL95" s="10"/>
      <c r="DM95" s="10"/>
      <c r="DN95" s="10"/>
      <c r="DO95" s="10"/>
      <c r="DP95" s="10"/>
      <c r="DQ95" s="28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21">
        <v>6401522</v>
      </c>
      <c r="EI95" s="28">
        <v>3200760.91</v>
      </c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26">
        <v>1200000</v>
      </c>
      <c r="EU95" s="10">
        <v>449300</v>
      </c>
      <c r="EV95" s="10"/>
      <c r="EW95" s="10"/>
      <c r="EX95" s="10"/>
      <c r="EY95" s="10"/>
      <c r="EZ95" s="10"/>
      <c r="FA95" s="10"/>
      <c r="FB95" s="10"/>
      <c r="FC95" s="10"/>
      <c r="FD95" s="12">
        <f t="shared" si="21"/>
        <v>607300</v>
      </c>
      <c r="FE95" s="12">
        <f t="shared" si="21"/>
        <v>239561.96</v>
      </c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>
        <v>607300</v>
      </c>
      <c r="GG95" s="10">
        <v>239561.96</v>
      </c>
      <c r="GH95" s="10"/>
      <c r="GI95" s="10"/>
      <c r="GJ95" s="12">
        <f t="shared" si="16"/>
        <v>0</v>
      </c>
      <c r="GK95" s="12">
        <f t="shared" si="17"/>
        <v>0</v>
      </c>
      <c r="GL95" s="28"/>
      <c r="GM95" s="28"/>
      <c r="GN95" s="28"/>
      <c r="GO95" s="28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6"/>
      <c r="KR95" s="16"/>
      <c r="KS95" s="16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</row>
    <row r="96" spans="1:606" x14ac:dyDescent="0.25">
      <c r="A96" s="5" t="s">
        <v>104</v>
      </c>
      <c r="B96" s="12">
        <f t="shared" si="13"/>
        <v>12151320</v>
      </c>
      <c r="C96" s="12">
        <f t="shared" si="14"/>
        <v>5725652</v>
      </c>
      <c r="D96" s="14">
        <f t="shared" si="18"/>
        <v>10388610</v>
      </c>
      <c r="E96" s="14">
        <f t="shared" si="19"/>
        <v>5194296</v>
      </c>
      <c r="F96" s="10">
        <v>10111400</v>
      </c>
      <c r="G96" s="10">
        <v>5055696</v>
      </c>
      <c r="H96" s="10">
        <v>277210</v>
      </c>
      <c r="I96" s="10">
        <v>138600</v>
      </c>
      <c r="J96" s="32">
        <f t="shared" si="20"/>
        <v>1560410</v>
      </c>
      <c r="K96" s="32">
        <f t="shared" si="15"/>
        <v>430206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31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28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28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>
        <v>700000</v>
      </c>
      <c r="CE96" s="10">
        <v>0</v>
      </c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28"/>
      <c r="DH96" s="10"/>
      <c r="DI96" s="28"/>
      <c r="DJ96" s="10"/>
      <c r="DK96" s="10"/>
      <c r="DL96" s="10"/>
      <c r="DM96" s="10"/>
      <c r="DN96" s="10"/>
      <c r="DO96" s="10"/>
      <c r="DP96" s="10"/>
      <c r="DQ96" s="28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20">
        <v>860410</v>
      </c>
      <c r="EI96" s="28">
        <v>430206</v>
      </c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2">
        <f t="shared" si="21"/>
        <v>202300</v>
      </c>
      <c r="FE96" s="12">
        <f t="shared" si="21"/>
        <v>101150</v>
      </c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>
        <v>202300</v>
      </c>
      <c r="GG96" s="10">
        <v>101150</v>
      </c>
      <c r="GH96" s="10"/>
      <c r="GI96" s="10"/>
      <c r="GJ96" s="12">
        <f t="shared" si="16"/>
        <v>0</v>
      </c>
      <c r="GK96" s="12">
        <f t="shared" si="17"/>
        <v>0</v>
      </c>
      <c r="GL96" s="28"/>
      <c r="GM96" s="28"/>
      <c r="GN96" s="28"/>
      <c r="GO96" s="28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6"/>
      <c r="KR96" s="16"/>
      <c r="KS96" s="16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</row>
    <row r="97" spans="1:606" x14ac:dyDescent="0.25">
      <c r="A97" s="5" t="s">
        <v>105</v>
      </c>
      <c r="B97" s="12">
        <f t="shared" si="13"/>
        <v>5616037</v>
      </c>
      <c r="C97" s="12">
        <f t="shared" si="14"/>
        <v>2801347.69</v>
      </c>
      <c r="D97" s="14">
        <f t="shared" si="18"/>
        <v>4995590</v>
      </c>
      <c r="E97" s="14">
        <f t="shared" si="19"/>
        <v>2497788</v>
      </c>
      <c r="F97" s="10">
        <v>4817000</v>
      </c>
      <c r="G97" s="10">
        <v>2408496</v>
      </c>
      <c r="H97" s="10">
        <v>178590</v>
      </c>
      <c r="I97" s="10">
        <v>89292</v>
      </c>
      <c r="J97" s="32">
        <f t="shared" si="20"/>
        <v>539447</v>
      </c>
      <c r="K97" s="32">
        <f t="shared" si="15"/>
        <v>269723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31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28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28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28"/>
      <c r="DH97" s="10"/>
      <c r="DI97" s="28"/>
      <c r="DJ97" s="10"/>
      <c r="DK97" s="10"/>
      <c r="DL97" s="10"/>
      <c r="DM97" s="10"/>
      <c r="DN97" s="10"/>
      <c r="DO97" s="10"/>
      <c r="DP97" s="10"/>
      <c r="DQ97" s="28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20">
        <v>539447</v>
      </c>
      <c r="EI97" s="28">
        <v>269723</v>
      </c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2">
        <f t="shared" si="21"/>
        <v>81000</v>
      </c>
      <c r="FE97" s="12">
        <f t="shared" si="21"/>
        <v>33836.69</v>
      </c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>
        <v>81000</v>
      </c>
      <c r="GG97" s="10">
        <v>33836.69</v>
      </c>
      <c r="GH97" s="10"/>
      <c r="GI97" s="10"/>
      <c r="GJ97" s="12">
        <f t="shared" si="16"/>
        <v>0</v>
      </c>
      <c r="GK97" s="12">
        <f t="shared" si="17"/>
        <v>0</v>
      </c>
      <c r="GL97" s="28"/>
      <c r="GM97" s="28"/>
      <c r="GN97" s="28"/>
      <c r="GO97" s="28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5"/>
      <c r="KB97" s="15"/>
      <c r="KC97" s="15"/>
      <c r="KD97" s="15"/>
      <c r="KE97" s="15"/>
      <c r="KF97" s="15"/>
      <c r="KG97" s="15"/>
      <c r="KH97" s="15"/>
      <c r="KI97" s="15"/>
      <c r="KJ97" s="15"/>
      <c r="KK97" s="15"/>
      <c r="KL97" s="15"/>
      <c r="KM97" s="15"/>
      <c r="KN97" s="15"/>
      <c r="KO97" s="15"/>
      <c r="KP97" s="15"/>
      <c r="KQ97" s="16"/>
      <c r="KR97" s="16"/>
      <c r="KS97" s="16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</row>
    <row r="98" spans="1:606" x14ac:dyDescent="0.25">
      <c r="A98" s="5" t="s">
        <v>106</v>
      </c>
      <c r="B98" s="12">
        <f t="shared" si="13"/>
        <v>4545052</v>
      </c>
      <c r="C98" s="12">
        <f t="shared" si="14"/>
        <v>2264825</v>
      </c>
      <c r="D98" s="14">
        <f t="shared" si="18"/>
        <v>4104420</v>
      </c>
      <c r="E98" s="14">
        <f t="shared" si="19"/>
        <v>2052204</v>
      </c>
      <c r="F98" s="10">
        <v>3935500</v>
      </c>
      <c r="G98" s="10">
        <v>1967748</v>
      </c>
      <c r="H98" s="10">
        <v>168920</v>
      </c>
      <c r="I98" s="10">
        <v>84456</v>
      </c>
      <c r="J98" s="32">
        <f t="shared" si="20"/>
        <v>359632</v>
      </c>
      <c r="K98" s="32">
        <f t="shared" si="15"/>
        <v>179816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31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28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28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28"/>
      <c r="DH98" s="10"/>
      <c r="DI98" s="28"/>
      <c r="DJ98" s="10"/>
      <c r="DK98" s="10"/>
      <c r="DL98" s="10"/>
      <c r="DM98" s="10"/>
      <c r="DN98" s="10"/>
      <c r="DO98" s="10"/>
      <c r="DP98" s="10"/>
      <c r="DQ98" s="28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20">
        <v>359632</v>
      </c>
      <c r="EI98" s="28">
        <v>179816</v>
      </c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2">
        <f t="shared" si="21"/>
        <v>81000</v>
      </c>
      <c r="FE98" s="12">
        <f t="shared" si="21"/>
        <v>32805</v>
      </c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>
        <v>81000</v>
      </c>
      <c r="GG98" s="10">
        <v>32805</v>
      </c>
      <c r="GH98" s="10"/>
      <c r="GI98" s="10"/>
      <c r="GJ98" s="12">
        <f t="shared" si="16"/>
        <v>0</v>
      </c>
      <c r="GK98" s="12">
        <f t="shared" si="17"/>
        <v>0</v>
      </c>
      <c r="GL98" s="28"/>
      <c r="GM98" s="28"/>
      <c r="GN98" s="28"/>
      <c r="GO98" s="28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6"/>
      <c r="KR98" s="16"/>
      <c r="KS98" s="16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</row>
    <row r="99" spans="1:606" x14ac:dyDescent="0.25">
      <c r="A99" s="4" t="s">
        <v>107</v>
      </c>
      <c r="B99" s="12">
        <f t="shared" si="13"/>
        <v>192251044.18000001</v>
      </c>
      <c r="C99" s="12">
        <f t="shared" si="14"/>
        <v>80628698.430000007</v>
      </c>
      <c r="D99" s="14">
        <f t="shared" si="18"/>
        <v>75659230</v>
      </c>
      <c r="E99" s="14">
        <f t="shared" si="19"/>
        <v>37829610</v>
      </c>
      <c r="F99" s="10">
        <v>66431600</v>
      </c>
      <c r="G99" s="10">
        <v>33215796</v>
      </c>
      <c r="H99" s="10">
        <v>9227630</v>
      </c>
      <c r="I99" s="10">
        <v>4613814</v>
      </c>
      <c r="J99" s="32">
        <f t="shared" si="20"/>
        <v>57697724.739999995</v>
      </c>
      <c r="K99" s="32">
        <f t="shared" si="15"/>
        <v>11592724.709999999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>
        <v>1117058.69</v>
      </c>
      <c r="W99" s="10">
        <v>601497.80000000005</v>
      </c>
      <c r="X99" s="10"/>
      <c r="Y99" s="10"/>
      <c r="Z99" s="10"/>
      <c r="AA99" s="10"/>
      <c r="AB99" s="31"/>
      <c r="AC99" s="10"/>
      <c r="AD99" s="10"/>
      <c r="AE99" s="10"/>
      <c r="AF99" s="10"/>
      <c r="AG99" s="10"/>
      <c r="AH99" s="10"/>
      <c r="AI99" s="10"/>
      <c r="AJ99" s="10">
        <v>774574.84</v>
      </c>
      <c r="AK99" s="10">
        <v>387274</v>
      </c>
      <c r="AL99" s="10">
        <v>1900042</v>
      </c>
      <c r="AM99" s="10">
        <v>1140025</v>
      </c>
      <c r="AN99" s="10">
        <v>922122.46</v>
      </c>
      <c r="AO99" s="28">
        <v>461061.22</v>
      </c>
      <c r="AP99" s="10"/>
      <c r="AQ99" s="10"/>
      <c r="AR99" s="10">
        <v>5500000</v>
      </c>
      <c r="AS99" s="10"/>
      <c r="AT99" s="10"/>
      <c r="AU99" s="10"/>
      <c r="AV99" s="10">
        <v>765632.87</v>
      </c>
      <c r="AW99" s="10">
        <v>258990.34</v>
      </c>
      <c r="AX99" s="10"/>
      <c r="AY99" s="10"/>
      <c r="AZ99" s="10"/>
      <c r="BA99" s="10"/>
      <c r="BB99" s="10">
        <v>330330</v>
      </c>
      <c r="BC99" s="10">
        <v>129701.56</v>
      </c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>
        <v>1378102</v>
      </c>
      <c r="BQ99" s="10">
        <v>689051</v>
      </c>
      <c r="BR99" s="10">
        <v>6006371.1299999999</v>
      </c>
      <c r="BS99" s="28">
        <v>0</v>
      </c>
      <c r="BT99" s="10"/>
      <c r="BU99" s="10"/>
      <c r="BV99" s="10"/>
      <c r="BW99" s="10"/>
      <c r="BX99" s="10"/>
      <c r="BY99" s="10"/>
      <c r="BZ99" s="10"/>
      <c r="CA99" s="10"/>
      <c r="CB99" s="10">
        <v>19545054.829999998</v>
      </c>
      <c r="CC99" s="10">
        <v>0</v>
      </c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>
        <v>7867291.2400000002</v>
      </c>
      <c r="DG99" s="28">
        <v>5118696.34</v>
      </c>
      <c r="DH99" s="10">
        <v>648229.23</v>
      </c>
      <c r="DI99" s="28">
        <v>0</v>
      </c>
      <c r="DJ99" s="10"/>
      <c r="DK99" s="10"/>
      <c r="DL99" s="10"/>
      <c r="DM99" s="10"/>
      <c r="DN99" s="10"/>
      <c r="DO99" s="10"/>
      <c r="DP99" s="10"/>
      <c r="DQ99" s="28"/>
      <c r="DR99" s="10"/>
      <c r="DS99" s="10"/>
      <c r="DT99" s="10"/>
      <c r="DU99" s="10"/>
      <c r="DV99" s="10"/>
      <c r="DW99" s="10"/>
      <c r="DX99" s="10">
        <v>88757.45</v>
      </c>
      <c r="DY99" s="10">
        <v>88757.45</v>
      </c>
      <c r="DZ99" s="10"/>
      <c r="EA99" s="10"/>
      <c r="EB99" s="10"/>
      <c r="EC99" s="10"/>
      <c r="ED99" s="10"/>
      <c r="EE99" s="10"/>
      <c r="EF99" s="10"/>
      <c r="EG99" s="10"/>
      <c r="EH99" s="21">
        <v>5435341</v>
      </c>
      <c r="EI99" s="28">
        <v>2717670</v>
      </c>
      <c r="EJ99" s="20">
        <v>4418817</v>
      </c>
      <c r="EK99" s="10">
        <v>0</v>
      </c>
      <c r="EL99" s="10"/>
      <c r="EM99" s="10"/>
      <c r="EN99" s="10"/>
      <c r="EO99" s="10"/>
      <c r="EP99" s="24">
        <v>1000000</v>
      </c>
      <c r="EQ99" s="10">
        <v>0</v>
      </c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2">
        <f t="shared" si="21"/>
        <v>58679239.439999998</v>
      </c>
      <c r="FE99" s="12">
        <f t="shared" si="21"/>
        <v>31206363.719999999</v>
      </c>
      <c r="FF99" s="10">
        <v>21836074</v>
      </c>
      <c r="FG99" s="10">
        <v>10668300</v>
      </c>
      <c r="FH99" s="10"/>
      <c r="FI99" s="10"/>
      <c r="FJ99" s="10">
        <v>33981370.25</v>
      </c>
      <c r="FK99" s="10">
        <v>19853800</v>
      </c>
      <c r="FL99" s="10"/>
      <c r="FM99" s="10"/>
      <c r="FN99" s="10">
        <v>36345</v>
      </c>
      <c r="FO99" s="10">
        <v>18200</v>
      </c>
      <c r="FP99" s="10">
        <v>316921</v>
      </c>
      <c r="FQ99" s="10">
        <v>115200</v>
      </c>
      <c r="FR99" s="10">
        <v>909556.35</v>
      </c>
      <c r="FS99" s="10">
        <v>373861.72</v>
      </c>
      <c r="FT99" s="10">
        <v>1073457</v>
      </c>
      <c r="FU99" s="10">
        <v>0</v>
      </c>
      <c r="FV99" s="10">
        <v>25410</v>
      </c>
      <c r="FW99" s="10">
        <v>0</v>
      </c>
      <c r="FX99" s="10">
        <v>6288</v>
      </c>
      <c r="FY99" s="10">
        <v>4000</v>
      </c>
      <c r="FZ99" s="10">
        <v>391275.93</v>
      </c>
      <c r="GA99" s="10">
        <v>173002</v>
      </c>
      <c r="GB99" s="10">
        <v>30519.51</v>
      </c>
      <c r="GC99" s="10">
        <v>0</v>
      </c>
      <c r="GD99" s="10">
        <v>63176.4</v>
      </c>
      <c r="GE99" s="10">
        <v>0</v>
      </c>
      <c r="GF99" s="10"/>
      <c r="GG99" s="10"/>
      <c r="GH99" s="10">
        <v>8846</v>
      </c>
      <c r="GI99" s="10">
        <v>0</v>
      </c>
      <c r="GJ99" s="12">
        <f t="shared" si="16"/>
        <v>214850</v>
      </c>
      <c r="GK99" s="12">
        <f t="shared" si="17"/>
        <v>0</v>
      </c>
      <c r="GL99" s="28">
        <v>1275960</v>
      </c>
      <c r="GM99" s="28">
        <v>0</v>
      </c>
      <c r="GN99" s="28"/>
      <c r="GO99" s="28"/>
      <c r="GP99" s="10">
        <v>214850</v>
      </c>
      <c r="GQ99" s="10">
        <v>0</v>
      </c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  <c r="IW99" s="15"/>
      <c r="IX99" s="15"/>
      <c r="IY99" s="15"/>
      <c r="IZ99" s="15"/>
      <c r="JA99" s="15"/>
      <c r="JB99" s="15"/>
      <c r="JC99" s="15"/>
      <c r="JD99" s="15"/>
      <c r="JE99" s="15"/>
      <c r="JF99" s="15"/>
      <c r="JG99" s="15"/>
      <c r="JH99" s="15"/>
      <c r="JI99" s="15"/>
      <c r="JJ99" s="15"/>
      <c r="JK99" s="15"/>
      <c r="JL99" s="15"/>
      <c r="JM99" s="15"/>
      <c r="JN99" s="15"/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5"/>
      <c r="KB99" s="15"/>
      <c r="KC99" s="15"/>
      <c r="KD99" s="15"/>
      <c r="KE99" s="15"/>
      <c r="KF99" s="15"/>
      <c r="KG99" s="15"/>
      <c r="KH99" s="15"/>
      <c r="KI99" s="15"/>
      <c r="KJ99" s="15"/>
      <c r="KK99" s="15"/>
      <c r="KL99" s="15"/>
      <c r="KM99" s="15"/>
      <c r="KN99" s="15"/>
      <c r="KO99" s="15"/>
      <c r="KP99" s="15"/>
      <c r="KQ99" s="16"/>
      <c r="KR99" s="16"/>
      <c r="KS99" s="16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</row>
    <row r="100" spans="1:606" x14ac:dyDescent="0.25">
      <c r="A100" s="5" t="s">
        <v>108</v>
      </c>
      <c r="B100" s="12">
        <f t="shared" si="13"/>
        <v>31992923.690000001</v>
      </c>
      <c r="C100" s="12">
        <f t="shared" si="14"/>
        <v>8478987.0399999991</v>
      </c>
      <c r="D100" s="14">
        <f t="shared" si="18"/>
        <v>8766300</v>
      </c>
      <c r="E100" s="14">
        <f t="shared" si="19"/>
        <v>4383150</v>
      </c>
      <c r="F100" s="10">
        <v>8766300</v>
      </c>
      <c r="G100" s="10">
        <v>4383150</v>
      </c>
      <c r="H100" s="10">
        <v>0</v>
      </c>
      <c r="I100" s="10">
        <v>0</v>
      </c>
      <c r="J100" s="32">
        <f t="shared" si="20"/>
        <v>23024323.690000001</v>
      </c>
      <c r="K100" s="32">
        <f t="shared" si="15"/>
        <v>4000000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31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28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2081141.14</v>
      </c>
      <c r="BS100" s="28">
        <v>0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>
        <v>20000000</v>
      </c>
      <c r="CW100" s="10">
        <v>4000000</v>
      </c>
      <c r="CX100" s="10">
        <v>943182.55</v>
      </c>
      <c r="CY100" s="10">
        <v>0</v>
      </c>
      <c r="CZ100" s="10"/>
      <c r="DA100" s="10"/>
      <c r="DB100" s="10"/>
      <c r="DC100" s="10"/>
      <c r="DD100" s="10"/>
      <c r="DE100" s="10"/>
      <c r="DF100" s="10"/>
      <c r="DG100" s="28"/>
      <c r="DH100" s="10"/>
      <c r="DI100" s="28"/>
      <c r="DJ100" s="10"/>
      <c r="DK100" s="10"/>
      <c r="DL100" s="10"/>
      <c r="DM100" s="10"/>
      <c r="DN100" s="10"/>
      <c r="DO100" s="10"/>
      <c r="DP100" s="10"/>
      <c r="DQ100" s="28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28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2">
        <f t="shared" si="21"/>
        <v>202300</v>
      </c>
      <c r="FE100" s="12">
        <f t="shared" si="21"/>
        <v>95837.04</v>
      </c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>
        <v>202300</v>
      </c>
      <c r="GG100" s="10">
        <v>95837.04</v>
      </c>
      <c r="GH100" s="10"/>
      <c r="GI100" s="10"/>
      <c r="GJ100" s="12">
        <f t="shared" si="16"/>
        <v>0</v>
      </c>
      <c r="GK100" s="12">
        <f t="shared" si="17"/>
        <v>0</v>
      </c>
      <c r="GL100" s="28"/>
      <c r="GM100" s="28"/>
      <c r="GN100" s="28"/>
      <c r="GO100" s="28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6"/>
      <c r="KR100" s="16"/>
      <c r="KS100" s="16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</row>
    <row r="101" spans="1:606" x14ac:dyDescent="0.25">
      <c r="A101" s="5" t="s">
        <v>109</v>
      </c>
      <c r="B101" s="12">
        <f t="shared" si="13"/>
        <v>3920540</v>
      </c>
      <c r="C101" s="12">
        <f t="shared" si="14"/>
        <v>1957717.75</v>
      </c>
      <c r="D101" s="14">
        <f t="shared" si="18"/>
        <v>3839540</v>
      </c>
      <c r="E101" s="14">
        <f t="shared" si="19"/>
        <v>1919766</v>
      </c>
      <c r="F101" s="10">
        <v>3771100</v>
      </c>
      <c r="G101" s="10">
        <v>1885548</v>
      </c>
      <c r="H101" s="10">
        <v>68440</v>
      </c>
      <c r="I101" s="10">
        <v>34218</v>
      </c>
      <c r="J101" s="32">
        <f t="shared" si="20"/>
        <v>0</v>
      </c>
      <c r="K101" s="32">
        <f t="shared" si="15"/>
        <v>0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31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28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28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28"/>
      <c r="DH101" s="10"/>
      <c r="DI101" s="28"/>
      <c r="DJ101" s="10"/>
      <c r="DK101" s="10"/>
      <c r="DL101" s="10"/>
      <c r="DM101" s="10"/>
      <c r="DN101" s="10"/>
      <c r="DO101" s="10"/>
      <c r="DP101" s="10"/>
      <c r="DQ101" s="28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28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2">
        <f t="shared" si="21"/>
        <v>81000</v>
      </c>
      <c r="FE101" s="12">
        <f t="shared" si="21"/>
        <v>37951.75</v>
      </c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>
        <v>81000</v>
      </c>
      <c r="GG101" s="10">
        <v>37951.75</v>
      </c>
      <c r="GH101" s="10"/>
      <c r="GI101" s="10"/>
      <c r="GJ101" s="12">
        <f t="shared" si="16"/>
        <v>0</v>
      </c>
      <c r="GK101" s="12">
        <f t="shared" si="17"/>
        <v>0</v>
      </c>
      <c r="GL101" s="28"/>
      <c r="GM101" s="28"/>
      <c r="GN101" s="28"/>
      <c r="GO101" s="28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6"/>
      <c r="KR101" s="16"/>
      <c r="KS101" s="16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</row>
    <row r="102" spans="1:606" x14ac:dyDescent="0.25">
      <c r="A102" s="5" t="s">
        <v>110</v>
      </c>
      <c r="B102" s="12">
        <f t="shared" si="13"/>
        <v>10218400</v>
      </c>
      <c r="C102" s="12">
        <f t="shared" si="14"/>
        <v>3970601.38</v>
      </c>
      <c r="D102" s="14">
        <f t="shared" si="18"/>
        <v>7865400</v>
      </c>
      <c r="E102" s="14">
        <f t="shared" si="19"/>
        <v>3932700</v>
      </c>
      <c r="F102" s="10">
        <v>7766400</v>
      </c>
      <c r="G102" s="10">
        <v>3883200</v>
      </c>
      <c r="H102" s="10">
        <v>99000</v>
      </c>
      <c r="I102" s="10">
        <v>49500</v>
      </c>
      <c r="J102" s="32">
        <f t="shared" si="20"/>
        <v>2272000</v>
      </c>
      <c r="K102" s="32">
        <f t="shared" si="15"/>
        <v>0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31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28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28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>
        <v>2000000</v>
      </c>
      <c r="CI102" s="10">
        <v>0</v>
      </c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28"/>
      <c r="DH102" s="10"/>
      <c r="DI102" s="28"/>
      <c r="DJ102" s="10"/>
      <c r="DK102" s="10"/>
      <c r="DL102" s="10"/>
      <c r="DM102" s="10"/>
      <c r="DN102" s="10"/>
      <c r="DO102" s="10"/>
      <c r="DP102" s="10"/>
      <c r="DQ102" s="28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28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24">
        <v>272000</v>
      </c>
      <c r="EW102" s="10">
        <v>0</v>
      </c>
      <c r="EX102" s="10"/>
      <c r="EY102" s="10"/>
      <c r="EZ102" s="10"/>
      <c r="FA102" s="10"/>
      <c r="FB102" s="10"/>
      <c r="FC102" s="10"/>
      <c r="FD102" s="12">
        <f t="shared" si="21"/>
        <v>81000</v>
      </c>
      <c r="FE102" s="12">
        <f t="shared" si="21"/>
        <v>37901.379999999997</v>
      </c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>
        <v>81000</v>
      </c>
      <c r="GG102" s="10">
        <v>37901.379999999997</v>
      </c>
      <c r="GH102" s="10"/>
      <c r="GI102" s="10"/>
      <c r="GJ102" s="12">
        <f t="shared" si="16"/>
        <v>0</v>
      </c>
      <c r="GK102" s="12">
        <f t="shared" si="17"/>
        <v>0</v>
      </c>
      <c r="GL102" s="28"/>
      <c r="GM102" s="28"/>
      <c r="GN102" s="28"/>
      <c r="GO102" s="28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6"/>
      <c r="KR102" s="16"/>
      <c r="KS102" s="16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</row>
    <row r="103" spans="1:606" x14ac:dyDescent="0.25">
      <c r="A103" s="5" t="s">
        <v>111</v>
      </c>
      <c r="B103" s="12">
        <f t="shared" si="13"/>
        <v>3529040</v>
      </c>
      <c r="C103" s="12">
        <f t="shared" si="14"/>
        <v>1759973.35</v>
      </c>
      <c r="D103" s="14">
        <f t="shared" si="18"/>
        <v>3448040</v>
      </c>
      <c r="E103" s="14">
        <f t="shared" si="19"/>
        <v>1724016</v>
      </c>
      <c r="F103" s="10">
        <v>3332100</v>
      </c>
      <c r="G103" s="10">
        <v>1666050</v>
      </c>
      <c r="H103" s="10">
        <v>115940</v>
      </c>
      <c r="I103" s="10">
        <v>57966</v>
      </c>
      <c r="J103" s="32">
        <f t="shared" si="20"/>
        <v>0</v>
      </c>
      <c r="K103" s="32">
        <f t="shared" si="15"/>
        <v>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31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28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28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28"/>
      <c r="DH103" s="10"/>
      <c r="DI103" s="28"/>
      <c r="DJ103" s="10"/>
      <c r="DK103" s="10"/>
      <c r="DL103" s="10"/>
      <c r="DM103" s="10"/>
      <c r="DN103" s="10"/>
      <c r="DO103" s="10"/>
      <c r="DP103" s="10"/>
      <c r="DQ103" s="28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28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2">
        <f t="shared" si="21"/>
        <v>81000</v>
      </c>
      <c r="FE103" s="12">
        <f t="shared" si="21"/>
        <v>35957.35</v>
      </c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>
        <v>81000</v>
      </c>
      <c r="GG103" s="10">
        <v>35957.35</v>
      </c>
      <c r="GH103" s="10"/>
      <c r="GI103" s="10"/>
      <c r="GJ103" s="12">
        <f t="shared" si="16"/>
        <v>0</v>
      </c>
      <c r="GK103" s="12">
        <f t="shared" si="17"/>
        <v>0</v>
      </c>
      <c r="GL103" s="28"/>
      <c r="GM103" s="28"/>
      <c r="GN103" s="28"/>
      <c r="GO103" s="28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6"/>
      <c r="KR103" s="16"/>
      <c r="KS103" s="16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</row>
    <row r="104" spans="1:606" x14ac:dyDescent="0.25">
      <c r="A104" s="5" t="s">
        <v>112</v>
      </c>
      <c r="B104" s="12">
        <f t="shared" si="13"/>
        <v>6287970</v>
      </c>
      <c r="C104" s="12">
        <f t="shared" ref="C104:C135" si="22">E104+K104+FE104+GK104</f>
        <v>3139971.72</v>
      </c>
      <c r="D104" s="14">
        <f t="shared" si="18"/>
        <v>6206970</v>
      </c>
      <c r="E104" s="14">
        <f t="shared" si="19"/>
        <v>3103482</v>
      </c>
      <c r="F104" s="10">
        <v>6040300</v>
      </c>
      <c r="G104" s="10">
        <v>3020148</v>
      </c>
      <c r="H104" s="10">
        <v>166670</v>
      </c>
      <c r="I104" s="10">
        <v>83334</v>
      </c>
      <c r="J104" s="32">
        <f t="shared" si="20"/>
        <v>0</v>
      </c>
      <c r="K104" s="32">
        <f t="shared" ref="K104:K135" si="23">M104+O104+Q104+S104+U104+W104+Y104+AA104+AC104+AE104+AG104+AI104+AK104+AM104+AO104+AQ104+AS104+AU104+AW104+AY104+BA104+BC104+BE104+BG104+BI104+BK104+BM104+BO104+BQ104+BS104+BU104+BW104+BY104+CA104+CC104+CE104+CG104+CI104+CK104+CM104+CO104+CQ104+CS104+CU104+CW104+CY104+DA104+DC104+DE104+DG104+DI104+DK104+DM104+DO104+DQ104+DS104+DW104+DY104+EA104+EC104+EE104+EG104+EI104+EK104+EM104+EO104+EQ104+ES104+EU104+EW104+EY104+FA104+FC104</f>
        <v>0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31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28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28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28"/>
      <c r="DH104" s="10"/>
      <c r="DI104" s="28"/>
      <c r="DJ104" s="10"/>
      <c r="DK104" s="10"/>
      <c r="DL104" s="10"/>
      <c r="DM104" s="10"/>
      <c r="DN104" s="10"/>
      <c r="DO104" s="10"/>
      <c r="DP104" s="10"/>
      <c r="DQ104" s="28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28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2">
        <f t="shared" si="21"/>
        <v>81000</v>
      </c>
      <c r="FE104" s="12">
        <f t="shared" si="21"/>
        <v>36489.72</v>
      </c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>
        <v>81000</v>
      </c>
      <c r="GG104" s="10">
        <v>36489.72</v>
      </c>
      <c r="GH104" s="10"/>
      <c r="GI104" s="10"/>
      <c r="GJ104" s="12">
        <f t="shared" ref="GJ104:GJ135" si="24">GP104+GR104+GT104+GX104+GZ104</f>
        <v>0</v>
      </c>
      <c r="GK104" s="12">
        <f t="shared" ref="GK104:GK135" si="25">GQ104+GS104+GU104+GY104+HA104</f>
        <v>0</v>
      </c>
      <c r="GL104" s="28"/>
      <c r="GM104" s="28"/>
      <c r="GN104" s="28"/>
      <c r="GO104" s="28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6"/>
      <c r="KR104" s="16"/>
      <c r="KS104" s="16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</row>
    <row r="105" spans="1:606" x14ac:dyDescent="0.25">
      <c r="A105" s="7" t="s">
        <v>113</v>
      </c>
      <c r="B105" s="12">
        <f t="shared" si="13"/>
        <v>485552110.70000005</v>
      </c>
      <c r="C105" s="12">
        <f t="shared" si="22"/>
        <v>250818036.71999997</v>
      </c>
      <c r="D105" s="14">
        <f t="shared" si="18"/>
        <v>169591510</v>
      </c>
      <c r="E105" s="14">
        <f t="shared" si="19"/>
        <v>84795750</v>
      </c>
      <c r="F105" s="10">
        <v>149010500</v>
      </c>
      <c r="G105" s="10">
        <v>74505246</v>
      </c>
      <c r="H105" s="10">
        <v>20581010</v>
      </c>
      <c r="I105" s="10">
        <v>10290504</v>
      </c>
      <c r="J105" s="32">
        <f t="shared" si="20"/>
        <v>114594406.62</v>
      </c>
      <c r="K105" s="32">
        <f t="shared" si="23"/>
        <v>51968795.169999994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>
        <v>2234117.36</v>
      </c>
      <c r="W105" s="10">
        <v>1583422.04</v>
      </c>
      <c r="X105" s="10"/>
      <c r="Y105" s="10"/>
      <c r="Z105" s="10">
        <v>53808879.979999997</v>
      </c>
      <c r="AA105" s="18">
        <v>33212314.510000002</v>
      </c>
      <c r="AB105" s="31"/>
      <c r="AC105" s="10"/>
      <c r="AD105" s="10"/>
      <c r="AE105" s="10"/>
      <c r="AF105" s="10"/>
      <c r="AG105" s="10"/>
      <c r="AH105" s="10"/>
      <c r="AI105" s="10"/>
      <c r="AJ105" s="10">
        <v>1034374.78</v>
      </c>
      <c r="AK105" s="10">
        <v>517100</v>
      </c>
      <c r="AL105" s="10">
        <v>3278460</v>
      </c>
      <c r="AM105" s="10">
        <v>1967076</v>
      </c>
      <c r="AN105" s="10">
        <v>608545.15</v>
      </c>
      <c r="AO105" s="28">
        <v>304272.58</v>
      </c>
      <c r="AP105" s="10"/>
      <c r="AQ105" s="10"/>
      <c r="AR105" s="10"/>
      <c r="AS105" s="10"/>
      <c r="AT105" s="10"/>
      <c r="AU105" s="10"/>
      <c r="AV105" s="10">
        <v>3353251.97</v>
      </c>
      <c r="AW105" s="10">
        <v>1383459.73</v>
      </c>
      <c r="AX105" s="10">
        <v>4518345.82</v>
      </c>
      <c r="AY105" s="10">
        <v>0</v>
      </c>
      <c r="AZ105" s="10"/>
      <c r="BA105" s="10"/>
      <c r="BB105" s="10">
        <v>813120</v>
      </c>
      <c r="BC105" s="10">
        <v>549977.66</v>
      </c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>
        <v>2812392</v>
      </c>
      <c r="BQ105" s="10">
        <v>1406196</v>
      </c>
      <c r="BR105" s="10">
        <v>5830631.7199999997</v>
      </c>
      <c r="BS105" s="28">
        <v>0</v>
      </c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>
        <v>8808350</v>
      </c>
      <c r="DE105" s="10">
        <v>0</v>
      </c>
      <c r="DF105" s="10">
        <v>2497794.4</v>
      </c>
      <c r="DG105" s="28">
        <v>2497794.4</v>
      </c>
      <c r="DH105" s="10"/>
      <c r="DI105" s="28"/>
      <c r="DJ105" s="10"/>
      <c r="DK105" s="10"/>
      <c r="DL105" s="10"/>
      <c r="DM105" s="10"/>
      <c r="DN105" s="10"/>
      <c r="DO105" s="10"/>
      <c r="DP105" s="10">
        <v>6322136</v>
      </c>
      <c r="DQ105" s="28">
        <v>0</v>
      </c>
      <c r="DR105" s="10">
        <v>63860</v>
      </c>
      <c r="DS105" s="10">
        <v>0</v>
      </c>
      <c r="DT105" s="10"/>
      <c r="DU105" s="10"/>
      <c r="DV105" s="10"/>
      <c r="DW105" s="10"/>
      <c r="DX105" s="10">
        <v>88757.440000000002</v>
      </c>
      <c r="DY105" s="10">
        <v>0</v>
      </c>
      <c r="DZ105" s="10"/>
      <c r="EA105" s="10"/>
      <c r="EB105" s="10">
        <v>636513</v>
      </c>
      <c r="EC105" s="10">
        <v>636513</v>
      </c>
      <c r="ED105" s="10">
        <v>107527</v>
      </c>
      <c r="EE105" s="10">
        <v>107527</v>
      </c>
      <c r="EF105" s="10">
        <v>53763</v>
      </c>
      <c r="EG105" s="10">
        <v>0</v>
      </c>
      <c r="EH105" s="21">
        <v>15170587</v>
      </c>
      <c r="EI105" s="28">
        <v>7585300</v>
      </c>
      <c r="EJ105" s="10"/>
      <c r="EK105" s="10"/>
      <c r="EL105" s="10"/>
      <c r="EM105" s="10"/>
      <c r="EN105" s="10"/>
      <c r="EO105" s="10"/>
      <c r="EP105" s="24">
        <v>2503000</v>
      </c>
      <c r="EQ105" s="10">
        <v>217842.25</v>
      </c>
      <c r="ER105" s="10"/>
      <c r="ES105" s="10"/>
      <c r="ET105" s="10">
        <v>50000</v>
      </c>
      <c r="EU105" s="10">
        <v>0</v>
      </c>
      <c r="EV105" s="10"/>
      <c r="EW105" s="10"/>
      <c r="EX105" s="10"/>
      <c r="EY105" s="10"/>
      <c r="EZ105" s="10"/>
      <c r="FA105" s="10"/>
      <c r="FB105" s="10"/>
      <c r="FC105" s="10"/>
      <c r="FD105" s="12">
        <f t="shared" si="21"/>
        <v>200828994.08000001</v>
      </c>
      <c r="FE105" s="12">
        <f t="shared" si="21"/>
        <v>114053491.55</v>
      </c>
      <c r="FF105" s="10">
        <v>88118998</v>
      </c>
      <c r="FG105" s="10">
        <v>48756000</v>
      </c>
      <c r="FH105" s="10"/>
      <c r="FI105" s="10"/>
      <c r="FJ105" s="10">
        <v>105216559.5</v>
      </c>
      <c r="FK105" s="10">
        <v>62872400</v>
      </c>
      <c r="FL105" s="10"/>
      <c r="FM105" s="10"/>
      <c r="FN105" s="10">
        <v>36345</v>
      </c>
      <c r="FO105" s="10">
        <v>18180</v>
      </c>
      <c r="FP105" s="10">
        <v>971634</v>
      </c>
      <c r="FQ105" s="10">
        <v>485820</v>
      </c>
      <c r="FR105" s="10">
        <v>3162906.21</v>
      </c>
      <c r="FS105" s="10">
        <v>1501591.55</v>
      </c>
      <c r="FT105" s="10">
        <v>2146914</v>
      </c>
      <c r="FU105" s="10">
        <v>0</v>
      </c>
      <c r="FV105" s="10">
        <v>76230</v>
      </c>
      <c r="FW105" s="10">
        <v>0</v>
      </c>
      <c r="FX105" s="10">
        <v>16352</v>
      </c>
      <c r="FY105" s="10">
        <v>0</v>
      </c>
      <c r="FZ105" s="10">
        <v>881499.41</v>
      </c>
      <c r="GA105" s="10">
        <v>419500</v>
      </c>
      <c r="GB105" s="10">
        <v>95918.46</v>
      </c>
      <c r="GC105" s="10">
        <v>0</v>
      </c>
      <c r="GD105" s="10">
        <v>78970.5</v>
      </c>
      <c r="GE105" s="10">
        <v>0</v>
      </c>
      <c r="GF105" s="10"/>
      <c r="GG105" s="10"/>
      <c r="GH105" s="10">
        <v>26667</v>
      </c>
      <c r="GI105" s="10">
        <v>0</v>
      </c>
      <c r="GJ105" s="12">
        <f t="shared" si="24"/>
        <v>537200</v>
      </c>
      <c r="GK105" s="12">
        <f t="shared" si="25"/>
        <v>0</v>
      </c>
      <c r="GL105" s="28">
        <v>3593520</v>
      </c>
      <c r="GM105" s="28">
        <v>0</v>
      </c>
      <c r="GN105" s="28"/>
      <c r="GO105" s="28"/>
      <c r="GP105" s="10">
        <v>537200</v>
      </c>
      <c r="GQ105" s="10">
        <v>0</v>
      </c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6"/>
      <c r="KR105" s="16"/>
      <c r="KS105" s="16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</row>
    <row r="106" spans="1:606" x14ac:dyDescent="0.25">
      <c r="A106" s="5" t="s">
        <v>114</v>
      </c>
      <c r="B106" s="12">
        <f t="shared" si="13"/>
        <v>97417956.059999987</v>
      </c>
      <c r="C106" s="12">
        <f t="shared" si="22"/>
        <v>14559000</v>
      </c>
      <c r="D106" s="14">
        <f t="shared" si="18"/>
        <v>29118000</v>
      </c>
      <c r="E106" s="14">
        <f t="shared" si="19"/>
        <v>14559000</v>
      </c>
      <c r="F106" s="10">
        <v>29118000</v>
      </c>
      <c r="G106" s="10">
        <v>14559000</v>
      </c>
      <c r="H106" s="10">
        <v>0</v>
      </c>
      <c r="I106" s="10">
        <v>0</v>
      </c>
      <c r="J106" s="32">
        <f t="shared" si="20"/>
        <v>68299956.059999987</v>
      </c>
      <c r="K106" s="32">
        <f t="shared" si="23"/>
        <v>0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31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28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5934678.71</v>
      </c>
      <c r="BS106" s="28">
        <v>0</v>
      </c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>
        <v>316520.25</v>
      </c>
      <c r="CY106" s="10">
        <v>0</v>
      </c>
      <c r="CZ106" s="10"/>
      <c r="DA106" s="10"/>
      <c r="DB106" s="10"/>
      <c r="DC106" s="10"/>
      <c r="DD106" s="10"/>
      <c r="DE106" s="10"/>
      <c r="DF106" s="10"/>
      <c r="DG106" s="28"/>
      <c r="DH106" s="10"/>
      <c r="DI106" s="28"/>
      <c r="DJ106" s="10"/>
      <c r="DK106" s="10"/>
      <c r="DL106" s="10"/>
      <c r="DM106" s="10"/>
      <c r="DN106" s="10"/>
      <c r="DO106" s="10"/>
      <c r="DP106" s="10">
        <v>61428268.299999997</v>
      </c>
      <c r="DQ106" s="28">
        <v>0</v>
      </c>
      <c r="DR106" s="10">
        <v>620488.80000000005</v>
      </c>
      <c r="DS106" s="10">
        <v>0</v>
      </c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28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2">
        <f t="shared" si="21"/>
        <v>0</v>
      </c>
      <c r="FE106" s="12">
        <f t="shared" si="21"/>
        <v>0</v>
      </c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2">
        <f t="shared" si="24"/>
        <v>0</v>
      </c>
      <c r="GK106" s="12">
        <f t="shared" si="25"/>
        <v>0</v>
      </c>
      <c r="GL106" s="28"/>
      <c r="GM106" s="28"/>
      <c r="GN106" s="28"/>
      <c r="GO106" s="28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6"/>
      <c r="KR106" s="16"/>
      <c r="KS106" s="16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</row>
    <row r="107" spans="1:606" x14ac:dyDescent="0.25">
      <c r="A107" s="5" t="s">
        <v>115</v>
      </c>
      <c r="B107" s="12">
        <f t="shared" si="13"/>
        <v>10932670</v>
      </c>
      <c r="C107" s="12">
        <f t="shared" si="22"/>
        <v>5359959.5599999996</v>
      </c>
      <c r="D107" s="14">
        <f t="shared" si="18"/>
        <v>10530370</v>
      </c>
      <c r="E107" s="14">
        <f t="shared" si="19"/>
        <v>5265180</v>
      </c>
      <c r="F107" s="10">
        <v>10240500</v>
      </c>
      <c r="G107" s="10">
        <v>5120250</v>
      </c>
      <c r="H107" s="10">
        <v>289870</v>
      </c>
      <c r="I107" s="10">
        <v>144930</v>
      </c>
      <c r="J107" s="32">
        <f t="shared" si="20"/>
        <v>200000</v>
      </c>
      <c r="K107" s="32">
        <f t="shared" si="23"/>
        <v>0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31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28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28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28"/>
      <c r="DH107" s="10"/>
      <c r="DI107" s="28"/>
      <c r="DJ107" s="10"/>
      <c r="DK107" s="10"/>
      <c r="DL107" s="10"/>
      <c r="DM107" s="10"/>
      <c r="DN107" s="10"/>
      <c r="DO107" s="10"/>
      <c r="DQ107" s="28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28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27">
        <v>200000</v>
      </c>
      <c r="EW107" s="10">
        <v>0</v>
      </c>
      <c r="EX107" s="10"/>
      <c r="EY107" s="10"/>
      <c r="EZ107" s="10"/>
      <c r="FA107" s="10"/>
      <c r="FB107" s="10"/>
      <c r="FC107" s="10"/>
      <c r="FD107" s="12">
        <f t="shared" si="21"/>
        <v>202300</v>
      </c>
      <c r="FE107" s="12">
        <f t="shared" si="21"/>
        <v>94779.56</v>
      </c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>
        <v>202300</v>
      </c>
      <c r="GG107" s="10">
        <v>94779.56</v>
      </c>
      <c r="GH107" s="10"/>
      <c r="GI107" s="10"/>
      <c r="GJ107" s="12">
        <f t="shared" si="24"/>
        <v>0</v>
      </c>
      <c r="GK107" s="12">
        <f t="shared" si="25"/>
        <v>0</v>
      </c>
      <c r="GL107" s="28"/>
      <c r="GM107" s="28"/>
      <c r="GN107" s="28"/>
      <c r="GO107" s="28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6"/>
      <c r="KR107" s="16"/>
      <c r="KS107" s="16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</row>
    <row r="108" spans="1:606" x14ac:dyDescent="0.25">
      <c r="A108" s="5" t="s">
        <v>116</v>
      </c>
      <c r="B108" s="12">
        <f t="shared" si="13"/>
        <v>10620840</v>
      </c>
      <c r="C108" s="12">
        <f t="shared" si="22"/>
        <v>5304025.5599999996</v>
      </c>
      <c r="D108" s="14">
        <f t="shared" si="18"/>
        <v>10418540</v>
      </c>
      <c r="E108" s="14">
        <f t="shared" si="19"/>
        <v>5209266</v>
      </c>
      <c r="F108" s="10">
        <v>10187000</v>
      </c>
      <c r="G108" s="10">
        <v>5093496</v>
      </c>
      <c r="H108" s="10">
        <v>231540</v>
      </c>
      <c r="I108" s="10">
        <v>115770</v>
      </c>
      <c r="J108" s="32">
        <f t="shared" si="20"/>
        <v>0</v>
      </c>
      <c r="K108" s="32">
        <f t="shared" si="23"/>
        <v>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31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28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28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28"/>
      <c r="DH108" s="10"/>
      <c r="DI108" s="28"/>
      <c r="DJ108" s="10"/>
      <c r="DK108" s="10"/>
      <c r="DL108" s="10"/>
      <c r="DM108" s="10"/>
      <c r="DN108" s="10"/>
      <c r="DO108" s="10"/>
      <c r="DP108" s="10"/>
      <c r="DQ108" s="28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28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2">
        <f t="shared" si="21"/>
        <v>202300</v>
      </c>
      <c r="FE108" s="12">
        <f t="shared" si="21"/>
        <v>94759.56</v>
      </c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>
        <v>202300</v>
      </c>
      <c r="GG108" s="10">
        <v>94759.56</v>
      </c>
      <c r="GH108" s="10"/>
      <c r="GI108" s="10"/>
      <c r="GJ108" s="12">
        <f t="shared" si="24"/>
        <v>0</v>
      </c>
      <c r="GK108" s="12">
        <f t="shared" si="25"/>
        <v>0</v>
      </c>
      <c r="GL108" s="28"/>
      <c r="GM108" s="28"/>
      <c r="GN108" s="28"/>
      <c r="GO108" s="28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6"/>
      <c r="KR108" s="16"/>
      <c r="KS108" s="16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</row>
    <row r="109" spans="1:606" x14ac:dyDescent="0.25">
      <c r="A109" s="5" t="s">
        <v>117</v>
      </c>
      <c r="B109" s="12">
        <f t="shared" si="13"/>
        <v>7905260</v>
      </c>
      <c r="C109" s="12">
        <f t="shared" si="22"/>
        <v>3949660.63</v>
      </c>
      <c r="D109" s="14">
        <f t="shared" si="18"/>
        <v>7702960</v>
      </c>
      <c r="E109" s="14">
        <f t="shared" si="19"/>
        <v>3851478</v>
      </c>
      <c r="F109" s="10">
        <v>7500000</v>
      </c>
      <c r="G109" s="10">
        <v>3750000</v>
      </c>
      <c r="H109" s="10">
        <v>202960</v>
      </c>
      <c r="I109" s="10">
        <v>101478</v>
      </c>
      <c r="J109" s="32">
        <f t="shared" si="20"/>
        <v>0</v>
      </c>
      <c r="K109" s="32">
        <f t="shared" si="23"/>
        <v>0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31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28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28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28"/>
      <c r="DH109" s="10"/>
      <c r="DI109" s="28"/>
      <c r="DJ109" s="10"/>
      <c r="DK109" s="10"/>
      <c r="DL109" s="10"/>
      <c r="DM109" s="10"/>
      <c r="DN109" s="10"/>
      <c r="DO109" s="10"/>
      <c r="DP109" s="10"/>
      <c r="DQ109" s="28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28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2">
        <f t="shared" si="21"/>
        <v>202300</v>
      </c>
      <c r="FE109" s="12">
        <f t="shared" si="21"/>
        <v>98182.63</v>
      </c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>
        <v>202300</v>
      </c>
      <c r="GG109" s="10">
        <v>98182.63</v>
      </c>
      <c r="GH109" s="10"/>
      <c r="GI109" s="10"/>
      <c r="GJ109" s="12">
        <f t="shared" si="24"/>
        <v>0</v>
      </c>
      <c r="GK109" s="12">
        <f t="shared" si="25"/>
        <v>0</v>
      </c>
      <c r="GL109" s="28"/>
      <c r="GM109" s="28"/>
      <c r="GN109" s="28"/>
      <c r="GO109" s="28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6"/>
      <c r="KR109" s="16"/>
      <c r="KS109" s="16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</row>
    <row r="110" spans="1:606" x14ac:dyDescent="0.25">
      <c r="A110" s="4" t="s">
        <v>118</v>
      </c>
      <c r="B110" s="12">
        <f t="shared" si="13"/>
        <v>156270034.63</v>
      </c>
      <c r="C110" s="12">
        <f t="shared" si="22"/>
        <v>80717169.980000004</v>
      </c>
      <c r="D110" s="14">
        <f t="shared" si="18"/>
        <v>58383180</v>
      </c>
      <c r="E110" s="14">
        <f t="shared" si="19"/>
        <v>29191590</v>
      </c>
      <c r="F110" s="10">
        <v>50350800</v>
      </c>
      <c r="G110" s="10">
        <v>25175400</v>
      </c>
      <c r="H110" s="10">
        <v>8032380</v>
      </c>
      <c r="I110" s="10">
        <v>4016190</v>
      </c>
      <c r="J110" s="32">
        <f t="shared" si="20"/>
        <v>18938501.43</v>
      </c>
      <c r="K110" s="32">
        <f t="shared" si="23"/>
        <v>4011419.4600000004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>
        <v>2234117.36</v>
      </c>
      <c r="W110" s="10">
        <v>1330605.5</v>
      </c>
      <c r="X110" s="10"/>
      <c r="Y110" s="10"/>
      <c r="Z110" s="10"/>
      <c r="AA110" s="10"/>
      <c r="AB110" s="31">
        <v>2238602.2000000002</v>
      </c>
      <c r="AC110" s="10">
        <v>0</v>
      </c>
      <c r="AD110" s="10"/>
      <c r="AE110" s="10"/>
      <c r="AF110" s="10"/>
      <c r="AG110" s="10"/>
      <c r="AH110" s="10"/>
      <c r="AI110" s="10"/>
      <c r="AJ110" s="10">
        <v>655695.53</v>
      </c>
      <c r="AK110" s="10">
        <v>327849.53000000003</v>
      </c>
      <c r="AL110" s="10">
        <v>930047</v>
      </c>
      <c r="AM110" s="10">
        <v>597500</v>
      </c>
      <c r="AN110" s="10"/>
      <c r="AO110" s="28"/>
      <c r="AP110" s="10"/>
      <c r="AQ110" s="10"/>
      <c r="AR110" s="10"/>
      <c r="AS110" s="10"/>
      <c r="AT110" s="10"/>
      <c r="AU110" s="10"/>
      <c r="AV110" s="10">
        <v>694150.74</v>
      </c>
      <c r="AW110" s="10">
        <v>379166.99</v>
      </c>
      <c r="AX110" s="10"/>
      <c r="AY110" s="10"/>
      <c r="AZ110" s="10"/>
      <c r="BA110" s="10"/>
      <c r="BB110" s="10">
        <v>304920</v>
      </c>
      <c r="BC110" s="10">
        <v>277200</v>
      </c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>
        <v>1076648</v>
      </c>
      <c r="BQ110" s="10">
        <v>538324</v>
      </c>
      <c r="BR110" s="10">
        <v>5845530.1600000001</v>
      </c>
      <c r="BS110" s="28">
        <v>0</v>
      </c>
      <c r="BT110" s="10"/>
      <c r="BU110" s="10"/>
      <c r="BV110" s="10">
        <v>2000000</v>
      </c>
      <c r="BW110" s="10">
        <v>0</v>
      </c>
      <c r="BX110" s="10">
        <v>276000</v>
      </c>
      <c r="BY110" s="10">
        <v>0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28"/>
      <c r="DH110" s="10"/>
      <c r="DI110" s="28"/>
      <c r="DJ110" s="10"/>
      <c r="DK110" s="10"/>
      <c r="DL110" s="10"/>
      <c r="DM110" s="10"/>
      <c r="DN110" s="10"/>
      <c r="DO110" s="10"/>
      <c r="DP110" s="10"/>
      <c r="DQ110" s="28"/>
      <c r="DR110" s="10"/>
      <c r="DS110" s="10"/>
      <c r="DT110" s="10"/>
      <c r="DU110" s="10"/>
      <c r="DV110" s="10"/>
      <c r="DW110" s="10"/>
      <c r="DX110" s="10">
        <v>88757.440000000002</v>
      </c>
      <c r="DY110" s="10">
        <v>88757.440000000002</v>
      </c>
      <c r="DZ110" s="10"/>
      <c r="EA110" s="10"/>
      <c r="EB110" s="10"/>
      <c r="EC110" s="10"/>
      <c r="ED110" s="10"/>
      <c r="EE110" s="10"/>
      <c r="EF110" s="10"/>
      <c r="EG110" s="10"/>
      <c r="EH110" s="21">
        <v>944033</v>
      </c>
      <c r="EI110" s="28">
        <v>472016</v>
      </c>
      <c r="EJ110" s="10"/>
      <c r="EK110" s="10"/>
      <c r="EL110" s="10"/>
      <c r="EM110" s="10"/>
      <c r="EN110" s="10"/>
      <c r="EO110" s="10"/>
      <c r="EP110" s="24">
        <v>1650000</v>
      </c>
      <c r="EQ110" s="10">
        <v>0</v>
      </c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8"/>
      <c r="FC110" s="10"/>
      <c r="FD110" s="12">
        <f t="shared" si="21"/>
        <v>78894653.200000003</v>
      </c>
      <c r="FE110" s="12">
        <f t="shared" si="21"/>
        <v>47514160.520000003</v>
      </c>
      <c r="FF110" s="10">
        <v>22974292</v>
      </c>
      <c r="FG110" s="10">
        <v>14960000</v>
      </c>
      <c r="FH110" s="10"/>
      <c r="FI110" s="10"/>
      <c r="FJ110" s="10">
        <v>53294027</v>
      </c>
      <c r="FK110" s="10">
        <v>32032175</v>
      </c>
      <c r="FL110" s="10"/>
      <c r="FM110" s="10"/>
      <c r="FN110" s="10">
        <v>36345</v>
      </c>
      <c r="FO110" s="10">
        <v>18174</v>
      </c>
      <c r="FP110" s="10">
        <v>223569</v>
      </c>
      <c r="FQ110" s="10">
        <v>111780</v>
      </c>
      <c r="FR110" s="10">
        <v>763016.1</v>
      </c>
      <c r="FS110" s="10">
        <v>194266.52</v>
      </c>
      <c r="FT110" s="10">
        <v>1073457</v>
      </c>
      <c r="FU110" s="10">
        <v>0</v>
      </c>
      <c r="FV110" s="10">
        <v>25410</v>
      </c>
      <c r="FW110" s="10">
        <v>0</v>
      </c>
      <c r="FX110" s="10">
        <v>6348</v>
      </c>
      <c r="FY110" s="10">
        <v>6348</v>
      </c>
      <c r="FZ110" s="10">
        <v>391619.59</v>
      </c>
      <c r="GA110" s="10">
        <v>191417</v>
      </c>
      <c r="GB110" s="10">
        <v>30519.51</v>
      </c>
      <c r="GC110" s="10">
        <v>0</v>
      </c>
      <c r="GD110" s="10">
        <v>70196</v>
      </c>
      <c r="GE110" s="10">
        <v>0</v>
      </c>
      <c r="GF110" s="10"/>
      <c r="GG110" s="10"/>
      <c r="GH110" s="10">
        <v>5854</v>
      </c>
      <c r="GI110" s="10">
        <v>0</v>
      </c>
      <c r="GJ110" s="12">
        <f t="shared" si="24"/>
        <v>53700</v>
      </c>
      <c r="GK110" s="12">
        <f t="shared" si="25"/>
        <v>0</v>
      </c>
      <c r="GL110" s="28">
        <v>1666560</v>
      </c>
      <c r="GM110" s="28">
        <v>0</v>
      </c>
      <c r="GN110" s="28"/>
      <c r="GO110" s="28"/>
      <c r="GP110" s="10">
        <v>53700</v>
      </c>
      <c r="GQ110" s="10">
        <v>0</v>
      </c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6"/>
      <c r="KR110" s="16"/>
      <c r="KS110" s="16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</row>
    <row r="111" spans="1:606" x14ac:dyDescent="0.25">
      <c r="A111" s="5" t="s">
        <v>119</v>
      </c>
      <c r="B111" s="12">
        <f t="shared" si="13"/>
        <v>18052203.27</v>
      </c>
      <c r="C111" s="12">
        <f t="shared" si="22"/>
        <v>5852729.8200000003</v>
      </c>
      <c r="D111" s="14">
        <f t="shared" si="18"/>
        <v>6561810</v>
      </c>
      <c r="E111" s="14">
        <f t="shared" si="19"/>
        <v>3280902</v>
      </c>
      <c r="F111" s="10">
        <v>5322700</v>
      </c>
      <c r="G111" s="10">
        <v>2661348</v>
      </c>
      <c r="H111" s="10">
        <v>1239110</v>
      </c>
      <c r="I111" s="10">
        <v>619554</v>
      </c>
      <c r="J111" s="32">
        <f t="shared" si="20"/>
        <v>11288093.27</v>
      </c>
      <c r="K111" s="32">
        <f t="shared" si="23"/>
        <v>2486294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31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28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>
        <v>1515504.27</v>
      </c>
      <c r="BS111" s="28">
        <v>0</v>
      </c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>
        <v>5000000</v>
      </c>
      <c r="CW111" s="10">
        <v>0</v>
      </c>
      <c r="CX111" s="10"/>
      <c r="CY111" s="10"/>
      <c r="CZ111" s="10"/>
      <c r="DA111" s="10"/>
      <c r="DB111" s="10"/>
      <c r="DC111" s="10"/>
      <c r="DD111" s="10"/>
      <c r="DE111" s="10"/>
      <c r="DF111" s="10"/>
      <c r="DG111" s="28"/>
      <c r="DH111" s="10"/>
      <c r="DI111" s="28"/>
      <c r="DJ111" s="10"/>
      <c r="DK111" s="10"/>
      <c r="DL111" s="10"/>
      <c r="DM111" s="10"/>
      <c r="DN111" s="10"/>
      <c r="DO111" s="10"/>
      <c r="DP111" s="10"/>
      <c r="DQ111" s="28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20">
        <v>4572589</v>
      </c>
      <c r="EI111" s="28">
        <v>2286294</v>
      </c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20">
        <v>200000</v>
      </c>
      <c r="EU111" s="10">
        <v>200000</v>
      </c>
      <c r="EV111" s="10"/>
      <c r="EW111" s="10"/>
      <c r="EX111" s="10"/>
      <c r="EY111" s="10"/>
      <c r="EZ111" s="10"/>
      <c r="FA111" s="10"/>
      <c r="FB111" s="10"/>
      <c r="FC111" s="10"/>
      <c r="FD111" s="12">
        <f t="shared" si="21"/>
        <v>202300</v>
      </c>
      <c r="FE111" s="12">
        <f t="shared" si="21"/>
        <v>85533.82</v>
      </c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>
        <v>202300</v>
      </c>
      <c r="GG111" s="10">
        <v>85533.82</v>
      </c>
      <c r="GH111" s="10"/>
      <c r="GI111" s="10"/>
      <c r="GJ111" s="12">
        <f t="shared" si="24"/>
        <v>0</v>
      </c>
      <c r="GK111" s="12">
        <f t="shared" si="25"/>
        <v>0</v>
      </c>
      <c r="GL111" s="28"/>
      <c r="GM111" s="28"/>
      <c r="GN111" s="28"/>
      <c r="GO111" s="28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6"/>
      <c r="KR111" s="16"/>
      <c r="KS111" s="16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</row>
    <row r="112" spans="1:606" x14ac:dyDescent="0.25">
      <c r="A112" s="5" t="s">
        <v>120</v>
      </c>
      <c r="B112" s="12">
        <f t="shared" si="13"/>
        <v>3834566</v>
      </c>
      <c r="C112" s="12">
        <f t="shared" si="22"/>
        <v>1839675.1</v>
      </c>
      <c r="D112" s="14">
        <f t="shared" si="18"/>
        <v>3344740</v>
      </c>
      <c r="E112" s="14">
        <f t="shared" si="19"/>
        <v>1672368</v>
      </c>
      <c r="F112" s="10">
        <v>3079200</v>
      </c>
      <c r="G112" s="10">
        <v>1539600</v>
      </c>
      <c r="H112" s="10">
        <v>265540</v>
      </c>
      <c r="I112" s="10">
        <v>132768</v>
      </c>
      <c r="J112" s="32">
        <f t="shared" ref="J112:J136" si="26">L112+N112+P112+R112+T112+V112+X112+Z112+AB112+AD112+AF112+AH112+AJ112+AL112+AN112+AP112+AR112+AT112+AV112+AX112+AZ112+BB112+BD112+BF112+BH112+BJ112+BL112+BN112+BP112+BR112+BT112+BV112+BX112+BZ112+CB112+CD112+CF112+CH112+CJ112+CL112+CN112+CP112+CR112+CT112+CV112+CX112+CZ112+DB112+DD112+DF112+DH112+DJ112+DL112+DN112+DP112+DR112+DV112+DX112+DZ112+EB112+ED112+EF112+EH112+EJ112+EL112+EN112+EP112+ER112+ET112+EV112+EX112+EZ112+FB112</f>
        <v>408826</v>
      </c>
      <c r="K112" s="32">
        <f t="shared" si="23"/>
        <v>129413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31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28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28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28"/>
      <c r="DH112" s="10"/>
      <c r="DI112" s="28"/>
      <c r="DJ112" s="10"/>
      <c r="DK112" s="10"/>
      <c r="DL112" s="10"/>
      <c r="DM112" s="10"/>
      <c r="DN112" s="10"/>
      <c r="DO112" s="10"/>
      <c r="DP112" s="10"/>
      <c r="DQ112" s="28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20">
        <v>258826</v>
      </c>
      <c r="EI112" s="28">
        <v>129413</v>
      </c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20">
        <v>150000</v>
      </c>
      <c r="EU112" s="10">
        <v>0</v>
      </c>
      <c r="EV112" s="10"/>
      <c r="EW112" s="10"/>
      <c r="EX112" s="10"/>
      <c r="EY112" s="10"/>
      <c r="EZ112" s="10"/>
      <c r="FA112" s="10"/>
      <c r="FB112" s="10"/>
      <c r="FC112" s="10"/>
      <c r="FD112" s="12">
        <f t="shared" si="21"/>
        <v>81000</v>
      </c>
      <c r="FE112" s="12">
        <f t="shared" si="21"/>
        <v>37894.1</v>
      </c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>
        <v>81000</v>
      </c>
      <c r="GG112" s="10">
        <v>37894.1</v>
      </c>
      <c r="GH112" s="10"/>
      <c r="GI112" s="10"/>
      <c r="GJ112" s="12">
        <f t="shared" si="24"/>
        <v>0</v>
      </c>
      <c r="GK112" s="12">
        <f t="shared" si="25"/>
        <v>0</v>
      </c>
      <c r="GL112" s="28"/>
      <c r="GM112" s="28"/>
      <c r="GN112" s="28"/>
      <c r="GO112" s="28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6"/>
      <c r="KR112" s="16"/>
      <c r="KS112" s="16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</row>
    <row r="113" spans="1:606" x14ac:dyDescent="0.25">
      <c r="A113" s="5" t="s">
        <v>121</v>
      </c>
      <c r="B113" s="12">
        <f t="shared" si="13"/>
        <v>5847817</v>
      </c>
      <c r="C113" s="12">
        <f t="shared" si="22"/>
        <v>2915207.67</v>
      </c>
      <c r="D113" s="14">
        <f t="shared" si="18"/>
        <v>5227370</v>
      </c>
      <c r="E113" s="14">
        <f t="shared" si="19"/>
        <v>2613678</v>
      </c>
      <c r="F113" s="10">
        <v>4834900</v>
      </c>
      <c r="G113" s="10">
        <v>2417448</v>
      </c>
      <c r="H113" s="10">
        <v>392470</v>
      </c>
      <c r="I113" s="10">
        <v>196230</v>
      </c>
      <c r="J113" s="32">
        <f t="shared" si="26"/>
        <v>539447</v>
      </c>
      <c r="K113" s="32">
        <f t="shared" si="23"/>
        <v>269723.5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31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28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28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28"/>
      <c r="DH113" s="10"/>
      <c r="DI113" s="28"/>
      <c r="DJ113" s="10"/>
      <c r="DK113" s="10"/>
      <c r="DL113" s="10"/>
      <c r="DM113" s="10"/>
      <c r="DN113" s="10"/>
      <c r="DO113" s="10"/>
      <c r="DP113" s="10"/>
      <c r="DQ113" s="28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20">
        <v>539447</v>
      </c>
      <c r="EI113" s="28">
        <v>269723.5</v>
      </c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2">
        <f t="shared" si="21"/>
        <v>81000</v>
      </c>
      <c r="FE113" s="12">
        <f t="shared" si="21"/>
        <v>31806.17</v>
      </c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>
        <v>81000</v>
      </c>
      <c r="GG113" s="10">
        <v>31806.17</v>
      </c>
      <c r="GH113" s="10"/>
      <c r="GI113" s="10"/>
      <c r="GJ113" s="12">
        <f t="shared" si="24"/>
        <v>0</v>
      </c>
      <c r="GK113" s="12">
        <f t="shared" si="25"/>
        <v>0</v>
      </c>
      <c r="GL113" s="28"/>
      <c r="GM113" s="28"/>
      <c r="GN113" s="28"/>
      <c r="GO113" s="28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6"/>
      <c r="KR113" s="16"/>
      <c r="KS113" s="16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</row>
    <row r="114" spans="1:606" x14ac:dyDescent="0.25">
      <c r="A114" s="5" t="s">
        <v>122</v>
      </c>
      <c r="B114" s="12">
        <f t="shared" si="13"/>
        <v>4471642</v>
      </c>
      <c r="C114" s="12">
        <f t="shared" si="22"/>
        <v>1808223.8</v>
      </c>
      <c r="D114" s="14">
        <f t="shared" si="18"/>
        <v>3181010</v>
      </c>
      <c r="E114" s="14">
        <f t="shared" si="19"/>
        <v>1590504</v>
      </c>
      <c r="F114" s="10">
        <v>2745300</v>
      </c>
      <c r="G114" s="10">
        <v>1372650</v>
      </c>
      <c r="H114" s="10">
        <v>435710</v>
      </c>
      <c r="I114" s="10">
        <v>217854</v>
      </c>
      <c r="J114" s="32">
        <f t="shared" si="26"/>
        <v>1209632</v>
      </c>
      <c r="K114" s="32">
        <f t="shared" si="23"/>
        <v>179816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31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28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28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28"/>
      <c r="DH114" s="10"/>
      <c r="DI114" s="28"/>
      <c r="DJ114" s="10"/>
      <c r="DK114" s="10"/>
      <c r="DL114" s="10"/>
      <c r="DM114" s="10"/>
      <c r="DN114" s="10"/>
      <c r="DO114" s="10"/>
      <c r="DP114" s="10"/>
      <c r="DQ114" s="28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20">
        <v>359632</v>
      </c>
      <c r="EI114" s="28">
        <v>179816</v>
      </c>
      <c r="EJ114" s="10"/>
      <c r="EK114" s="10"/>
      <c r="EL114" s="10"/>
      <c r="EM114" s="10"/>
      <c r="EN114" s="10"/>
      <c r="EO114" s="10"/>
      <c r="EP114" s="10"/>
      <c r="EQ114" s="10"/>
      <c r="ER114" s="20">
        <v>170000</v>
      </c>
      <c r="ES114" s="10">
        <v>0</v>
      </c>
      <c r="ET114" s="10"/>
      <c r="EU114" s="10"/>
      <c r="EV114" s="24">
        <v>680000</v>
      </c>
      <c r="EW114" s="10">
        <v>0</v>
      </c>
      <c r="EX114" s="10"/>
      <c r="EY114" s="10"/>
      <c r="EZ114" s="10"/>
      <c r="FA114" s="10"/>
      <c r="FB114" s="10"/>
      <c r="FC114" s="10"/>
      <c r="FD114" s="12">
        <f t="shared" si="21"/>
        <v>81000</v>
      </c>
      <c r="FE114" s="12">
        <f t="shared" si="21"/>
        <v>37903.800000000003</v>
      </c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>
        <v>81000</v>
      </c>
      <c r="GG114" s="10">
        <v>37903.800000000003</v>
      </c>
      <c r="GH114" s="10"/>
      <c r="GI114" s="10"/>
      <c r="GJ114" s="12">
        <f t="shared" si="24"/>
        <v>0</v>
      </c>
      <c r="GK114" s="12">
        <f t="shared" si="25"/>
        <v>0</v>
      </c>
      <c r="GL114" s="28"/>
      <c r="GM114" s="28"/>
      <c r="GN114" s="28"/>
      <c r="GO114" s="28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6"/>
      <c r="KR114" s="16"/>
      <c r="KS114" s="16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</row>
    <row r="115" spans="1:606" x14ac:dyDescent="0.25">
      <c r="A115" s="5" t="s">
        <v>123</v>
      </c>
      <c r="B115" s="12">
        <f t="shared" si="13"/>
        <v>3685338</v>
      </c>
      <c r="C115" s="12">
        <f t="shared" si="22"/>
        <v>1383161.6</v>
      </c>
      <c r="D115" s="14">
        <f t="shared" si="18"/>
        <v>2379660</v>
      </c>
      <c r="E115" s="14">
        <f t="shared" si="19"/>
        <v>1189830</v>
      </c>
      <c r="F115" s="10">
        <v>2205600</v>
      </c>
      <c r="G115" s="10">
        <v>1102800</v>
      </c>
      <c r="H115" s="10">
        <v>174060</v>
      </c>
      <c r="I115" s="10">
        <v>87030</v>
      </c>
      <c r="J115" s="32">
        <f t="shared" si="26"/>
        <v>1224678</v>
      </c>
      <c r="K115" s="32">
        <f t="shared" si="23"/>
        <v>156226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31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28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28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>
        <v>910000</v>
      </c>
      <c r="CE115" s="10">
        <v>0</v>
      </c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28"/>
      <c r="DH115" s="10"/>
      <c r="DI115" s="28"/>
      <c r="DJ115" s="10"/>
      <c r="DK115" s="10"/>
      <c r="DL115" s="10"/>
      <c r="DM115" s="10"/>
      <c r="DN115" s="10"/>
      <c r="DO115" s="10"/>
      <c r="DP115" s="10"/>
      <c r="DQ115" s="28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20">
        <v>314678</v>
      </c>
      <c r="EI115" s="28">
        <v>156226</v>
      </c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2">
        <f t="shared" si="21"/>
        <v>81000</v>
      </c>
      <c r="FE115" s="12">
        <f t="shared" si="21"/>
        <v>37105.599999999999</v>
      </c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>
        <v>81000</v>
      </c>
      <c r="GG115" s="10">
        <v>37105.599999999999</v>
      </c>
      <c r="GH115" s="10"/>
      <c r="GI115" s="10"/>
      <c r="GJ115" s="12">
        <f t="shared" si="24"/>
        <v>0</v>
      </c>
      <c r="GK115" s="12">
        <f t="shared" si="25"/>
        <v>0</v>
      </c>
      <c r="GL115" s="28"/>
      <c r="GM115" s="28"/>
      <c r="GN115" s="28"/>
      <c r="GO115" s="28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6"/>
      <c r="KR115" s="16"/>
      <c r="KS115" s="16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</row>
    <row r="116" spans="1:606" x14ac:dyDescent="0.25">
      <c r="A116" s="5" t="s">
        <v>124</v>
      </c>
      <c r="B116" s="12">
        <f t="shared" si="13"/>
        <v>4040764</v>
      </c>
      <c r="C116" s="12">
        <f t="shared" si="22"/>
        <v>2018257.8</v>
      </c>
      <c r="D116" s="14">
        <f t="shared" si="18"/>
        <v>3681050</v>
      </c>
      <c r="E116" s="14">
        <f t="shared" si="19"/>
        <v>1840518</v>
      </c>
      <c r="F116" s="10">
        <v>3616100</v>
      </c>
      <c r="G116" s="10">
        <v>1808046</v>
      </c>
      <c r="H116" s="10">
        <v>64950</v>
      </c>
      <c r="I116" s="10">
        <v>32472</v>
      </c>
      <c r="J116" s="32">
        <f t="shared" si="26"/>
        <v>278714</v>
      </c>
      <c r="K116" s="32">
        <f t="shared" si="23"/>
        <v>139356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31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28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28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28"/>
      <c r="DH116" s="10"/>
      <c r="DI116" s="28"/>
      <c r="DJ116" s="10"/>
      <c r="DK116" s="10"/>
      <c r="DL116" s="10"/>
      <c r="DM116" s="10"/>
      <c r="DN116" s="10"/>
      <c r="DO116" s="10"/>
      <c r="DP116" s="10"/>
      <c r="DQ116" s="28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20">
        <v>278714</v>
      </c>
      <c r="EI116" s="28">
        <v>139356</v>
      </c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2">
        <f t="shared" si="21"/>
        <v>81000</v>
      </c>
      <c r="FE116" s="12">
        <f t="shared" si="21"/>
        <v>38383.800000000003</v>
      </c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>
        <v>81000</v>
      </c>
      <c r="GG116" s="10">
        <v>38383.800000000003</v>
      </c>
      <c r="GH116" s="10"/>
      <c r="GI116" s="10"/>
      <c r="GJ116" s="12">
        <f t="shared" si="24"/>
        <v>0</v>
      </c>
      <c r="GK116" s="12">
        <f t="shared" si="25"/>
        <v>0</v>
      </c>
      <c r="GL116" s="28"/>
      <c r="GM116" s="28"/>
      <c r="GN116" s="28"/>
      <c r="GO116" s="28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6"/>
      <c r="KR116" s="16"/>
      <c r="KS116" s="16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</row>
    <row r="117" spans="1:606" x14ac:dyDescent="0.25">
      <c r="A117" s="4" t="s">
        <v>125</v>
      </c>
      <c r="B117" s="12">
        <f t="shared" si="13"/>
        <v>185127575.00999999</v>
      </c>
      <c r="C117" s="12">
        <f t="shared" si="22"/>
        <v>82694822.849999994</v>
      </c>
      <c r="D117" s="14">
        <f t="shared" si="18"/>
        <v>85827390</v>
      </c>
      <c r="E117" s="14">
        <f t="shared" si="19"/>
        <v>42913692</v>
      </c>
      <c r="F117" s="10">
        <v>82113700</v>
      </c>
      <c r="G117" s="10">
        <v>41056848</v>
      </c>
      <c r="H117" s="10">
        <v>3713690</v>
      </c>
      <c r="I117" s="10">
        <v>1856844</v>
      </c>
      <c r="J117" s="32">
        <f t="shared" si="26"/>
        <v>29141929.079999998</v>
      </c>
      <c r="K117" s="32">
        <f t="shared" si="23"/>
        <v>1987992.37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>
        <v>1117058.69</v>
      </c>
      <c r="W117" s="10">
        <v>0</v>
      </c>
      <c r="X117" s="10"/>
      <c r="Y117" s="10"/>
      <c r="Z117" s="10"/>
      <c r="AA117" s="10"/>
      <c r="AB117" s="31">
        <v>2238602.2000000002</v>
      </c>
      <c r="AC117" s="10">
        <v>0</v>
      </c>
      <c r="AD117" s="10"/>
      <c r="AE117" s="10"/>
      <c r="AF117" s="10"/>
      <c r="AG117" s="10"/>
      <c r="AH117" s="10"/>
      <c r="AI117" s="10"/>
      <c r="AJ117" s="10">
        <v>265628.40999999997</v>
      </c>
      <c r="AK117" s="10">
        <v>132800</v>
      </c>
      <c r="AL117" s="10">
        <v>283301</v>
      </c>
      <c r="AM117" s="10">
        <v>169800</v>
      </c>
      <c r="AN117" s="10">
        <v>69185.899999999994</v>
      </c>
      <c r="AO117" s="28">
        <v>34592.959999999999</v>
      </c>
      <c r="AP117" s="10"/>
      <c r="AQ117" s="10"/>
      <c r="AR117" s="10"/>
      <c r="AS117" s="10"/>
      <c r="AT117" s="10"/>
      <c r="AU117" s="10"/>
      <c r="AV117" s="10">
        <v>679690.44</v>
      </c>
      <c r="AW117" s="10">
        <v>332259.40999999997</v>
      </c>
      <c r="AX117" s="10">
        <v>2259172.91</v>
      </c>
      <c r="AY117" s="10">
        <v>0</v>
      </c>
      <c r="AZ117" s="10"/>
      <c r="BA117" s="10"/>
      <c r="BB117" s="10">
        <v>279510</v>
      </c>
      <c r="BC117" s="28">
        <v>149737.5</v>
      </c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>
        <v>5417903.1299999999</v>
      </c>
      <c r="BS117" s="28">
        <v>0</v>
      </c>
      <c r="BT117" s="10"/>
      <c r="BU117" s="10"/>
      <c r="BV117" s="10"/>
      <c r="BW117" s="10"/>
      <c r="BX117" s="10"/>
      <c r="BY117" s="10"/>
      <c r="BZ117" s="10"/>
      <c r="CA117" s="10"/>
      <c r="CB117" s="10">
        <v>12237791.4</v>
      </c>
      <c r="CC117" s="10">
        <v>0</v>
      </c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>
        <v>588900</v>
      </c>
      <c r="CO117" s="10">
        <v>0</v>
      </c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28"/>
      <c r="DH117" s="10"/>
      <c r="DI117" s="28"/>
      <c r="DJ117" s="10"/>
      <c r="DK117" s="10"/>
      <c r="DL117" s="10"/>
      <c r="DM117" s="10"/>
      <c r="DN117" s="10"/>
      <c r="DO117" s="10"/>
      <c r="DP117" s="10"/>
      <c r="DQ117" s="28"/>
      <c r="DR117" s="10"/>
      <c r="DS117" s="10"/>
      <c r="DT117" s="10"/>
      <c r="DU117" s="10"/>
      <c r="DV117" s="10"/>
      <c r="DW117" s="10"/>
      <c r="DX117" s="10"/>
      <c r="DY117" s="10"/>
      <c r="DZ117" s="10">
        <v>1117580</v>
      </c>
      <c r="EA117" s="10">
        <v>0</v>
      </c>
      <c r="EB117" s="10"/>
      <c r="EC117" s="10"/>
      <c r="ED117" s="10"/>
      <c r="EE117" s="10"/>
      <c r="EF117" s="10"/>
      <c r="EG117" s="10"/>
      <c r="EH117" s="20">
        <v>2337605</v>
      </c>
      <c r="EI117" s="28">
        <v>1168802.5</v>
      </c>
      <c r="EJ117" s="10"/>
      <c r="EK117" s="10"/>
      <c r="EL117" s="10"/>
      <c r="EM117" s="10"/>
      <c r="EN117" s="10"/>
      <c r="EO117" s="10"/>
      <c r="EP117" s="24">
        <v>250000</v>
      </c>
      <c r="EQ117" s="10">
        <v>0</v>
      </c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2">
        <f t="shared" si="21"/>
        <v>70104555.930000007</v>
      </c>
      <c r="FE117" s="12">
        <f t="shared" si="21"/>
        <v>37793138.479999997</v>
      </c>
      <c r="FF117" s="10">
        <v>8429371</v>
      </c>
      <c r="FG117" s="10">
        <v>4508280</v>
      </c>
      <c r="FH117" s="10"/>
      <c r="FI117" s="10"/>
      <c r="FJ117" s="10">
        <v>59183779.25</v>
      </c>
      <c r="FK117" s="10">
        <v>32805614</v>
      </c>
      <c r="FL117" s="10"/>
      <c r="FM117" s="10"/>
      <c r="FN117" s="10">
        <v>109035</v>
      </c>
      <c r="FO117" s="10">
        <v>54600</v>
      </c>
      <c r="FP117" s="10">
        <v>24841</v>
      </c>
      <c r="FQ117" s="10">
        <v>12400</v>
      </c>
      <c r="FR117" s="10">
        <v>601768.13</v>
      </c>
      <c r="FS117" s="10">
        <v>218994.48</v>
      </c>
      <c r="FT117" s="10">
        <v>1073457</v>
      </c>
      <c r="FU117" s="10">
        <v>0</v>
      </c>
      <c r="FV117" s="10">
        <v>25410</v>
      </c>
      <c r="FW117" s="10">
        <v>0</v>
      </c>
      <c r="FX117" s="10">
        <v>6388.2</v>
      </c>
      <c r="FY117" s="10">
        <v>0</v>
      </c>
      <c r="FZ117" s="10">
        <v>391849.84</v>
      </c>
      <c r="GA117" s="10">
        <v>193250</v>
      </c>
      <c r="GB117" s="10">
        <v>30519.51</v>
      </c>
      <c r="GC117" s="10">
        <v>0</v>
      </c>
      <c r="GD117" s="10">
        <v>228137</v>
      </c>
      <c r="GE117" s="10">
        <v>0</v>
      </c>
      <c r="GF117" s="10"/>
      <c r="GG117" s="10"/>
      <c r="GH117" s="10"/>
      <c r="GI117" s="10"/>
      <c r="GJ117" s="12">
        <f t="shared" si="24"/>
        <v>53700</v>
      </c>
      <c r="GK117" s="12">
        <f t="shared" si="25"/>
        <v>0</v>
      </c>
      <c r="GL117" s="28">
        <v>1614480</v>
      </c>
      <c r="GM117" s="28">
        <v>0</v>
      </c>
      <c r="GN117" s="28"/>
      <c r="GO117" s="28"/>
      <c r="GP117" s="10">
        <v>53700</v>
      </c>
      <c r="GQ117" s="10">
        <v>0</v>
      </c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6"/>
      <c r="KR117" s="16"/>
      <c r="KS117" s="16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</row>
    <row r="118" spans="1:606" x14ac:dyDescent="0.25">
      <c r="A118" s="5" t="s">
        <v>126</v>
      </c>
      <c r="B118" s="12">
        <f t="shared" si="13"/>
        <v>19439350.490000002</v>
      </c>
      <c r="C118" s="12">
        <f t="shared" si="22"/>
        <v>6716113.9199999999</v>
      </c>
      <c r="D118" s="14">
        <f t="shared" si="18"/>
        <v>10692530</v>
      </c>
      <c r="E118" s="14">
        <f t="shared" si="19"/>
        <v>5346258</v>
      </c>
      <c r="F118" s="10">
        <v>9945200</v>
      </c>
      <c r="G118" s="10">
        <v>4972596</v>
      </c>
      <c r="H118" s="10">
        <v>747330</v>
      </c>
      <c r="I118" s="10">
        <v>373662</v>
      </c>
      <c r="J118" s="32">
        <f t="shared" si="26"/>
        <v>8544520.4900000002</v>
      </c>
      <c r="K118" s="32">
        <f t="shared" si="23"/>
        <v>1276477.5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31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28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>
        <v>1376445.49</v>
      </c>
      <c r="BS118" s="28">
        <v>0</v>
      </c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28"/>
      <c r="DH118" s="10"/>
      <c r="DI118" s="28"/>
      <c r="DJ118" s="10"/>
      <c r="DK118" s="10"/>
      <c r="DL118" s="10"/>
      <c r="DM118" s="10"/>
      <c r="DN118" s="10"/>
      <c r="DO118" s="10"/>
      <c r="DP118" s="10"/>
      <c r="DQ118" s="28"/>
      <c r="DR118" s="10"/>
      <c r="DS118" s="10"/>
      <c r="DT118" s="10"/>
      <c r="DU118" s="10"/>
      <c r="DV118" s="10"/>
      <c r="DW118" s="10"/>
      <c r="DX118" s="10"/>
      <c r="DY118" s="10"/>
      <c r="DZ118" s="10">
        <v>5115120</v>
      </c>
      <c r="EA118" s="10">
        <v>0</v>
      </c>
      <c r="EB118" s="10">
        <v>500000</v>
      </c>
      <c r="EC118" s="10">
        <v>500000</v>
      </c>
      <c r="ED118" s="10"/>
      <c r="EE118" s="10"/>
      <c r="EF118" s="10"/>
      <c r="EG118" s="10"/>
      <c r="EH118" s="20">
        <v>1552955</v>
      </c>
      <c r="EI118" s="28">
        <v>776477.5</v>
      </c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2">
        <f t="shared" si="21"/>
        <v>202300</v>
      </c>
      <c r="FE118" s="12">
        <f t="shared" si="21"/>
        <v>93378.42</v>
      </c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>
        <v>202300</v>
      </c>
      <c r="GG118" s="10">
        <v>93378.42</v>
      </c>
      <c r="GH118" s="10"/>
      <c r="GI118" s="10"/>
      <c r="GJ118" s="12">
        <f t="shared" si="24"/>
        <v>0</v>
      </c>
      <c r="GK118" s="12">
        <f t="shared" si="25"/>
        <v>0</v>
      </c>
      <c r="GL118" s="28"/>
      <c r="GM118" s="28"/>
      <c r="GN118" s="28"/>
      <c r="GO118" s="28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6"/>
      <c r="KR118" s="16"/>
      <c r="KS118" s="16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</row>
    <row r="119" spans="1:606" x14ac:dyDescent="0.25">
      <c r="A119" s="5" t="s">
        <v>127</v>
      </c>
      <c r="B119" s="12">
        <f t="shared" si="13"/>
        <v>7892829</v>
      </c>
      <c r="C119" s="12">
        <f t="shared" si="22"/>
        <v>3724816</v>
      </c>
      <c r="D119" s="14">
        <f t="shared" si="18"/>
        <v>7152960</v>
      </c>
      <c r="E119" s="14">
        <f t="shared" si="19"/>
        <v>3576480</v>
      </c>
      <c r="F119" s="10">
        <v>6852900</v>
      </c>
      <c r="G119" s="10">
        <v>3426450</v>
      </c>
      <c r="H119" s="10">
        <v>300060</v>
      </c>
      <c r="I119" s="10">
        <v>150030</v>
      </c>
      <c r="J119" s="32">
        <f t="shared" si="26"/>
        <v>658869</v>
      </c>
      <c r="K119" s="32">
        <f t="shared" si="23"/>
        <v>104436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31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28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28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28"/>
      <c r="DH119" s="10"/>
      <c r="DI119" s="28"/>
      <c r="DJ119" s="10"/>
      <c r="DK119" s="10"/>
      <c r="DL119" s="10"/>
      <c r="DM119" s="10"/>
      <c r="DN119" s="10"/>
      <c r="DO119" s="10"/>
      <c r="DP119" s="10"/>
      <c r="DQ119" s="28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20">
        <v>208869</v>
      </c>
      <c r="EI119" s="28">
        <v>104436</v>
      </c>
      <c r="EJ119" s="10"/>
      <c r="EK119" s="10"/>
      <c r="EL119" s="10"/>
      <c r="EM119" s="10"/>
      <c r="EN119" s="10"/>
      <c r="EO119" s="10"/>
      <c r="EP119" s="10"/>
      <c r="EQ119" s="10"/>
      <c r="ER119" s="20">
        <v>200000</v>
      </c>
      <c r="ES119" s="10">
        <v>0</v>
      </c>
      <c r="ET119" s="10"/>
      <c r="EU119" s="10"/>
      <c r="EV119" s="24">
        <v>250000</v>
      </c>
      <c r="EW119" s="10">
        <v>0</v>
      </c>
      <c r="EX119" s="10"/>
      <c r="EY119" s="10"/>
      <c r="EZ119" s="10"/>
      <c r="FA119" s="10"/>
      <c r="FB119" s="10"/>
      <c r="FC119" s="10"/>
      <c r="FD119" s="12">
        <f t="shared" si="21"/>
        <v>81000</v>
      </c>
      <c r="FE119" s="12">
        <f t="shared" si="21"/>
        <v>43900</v>
      </c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>
        <v>81000</v>
      </c>
      <c r="GG119" s="10">
        <v>43900</v>
      </c>
      <c r="GH119" s="10"/>
      <c r="GI119" s="10"/>
      <c r="GJ119" s="12">
        <f t="shared" si="24"/>
        <v>0</v>
      </c>
      <c r="GK119" s="12">
        <f t="shared" si="25"/>
        <v>0</v>
      </c>
      <c r="GL119" s="28"/>
      <c r="GM119" s="28"/>
      <c r="GN119" s="28"/>
      <c r="GO119" s="28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6"/>
      <c r="KR119" s="16"/>
      <c r="KS119" s="16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</row>
    <row r="120" spans="1:606" x14ac:dyDescent="0.25">
      <c r="A120" s="5" t="s">
        <v>128</v>
      </c>
      <c r="B120" s="12">
        <f t="shared" si="13"/>
        <v>5550758</v>
      </c>
      <c r="C120" s="12">
        <f t="shared" si="22"/>
        <v>2220876</v>
      </c>
      <c r="D120" s="14">
        <f t="shared" si="18"/>
        <v>3843150</v>
      </c>
      <c r="E120" s="14">
        <f t="shared" si="19"/>
        <v>1921572</v>
      </c>
      <c r="F120" s="10">
        <v>3534600</v>
      </c>
      <c r="G120" s="10">
        <v>1767300</v>
      </c>
      <c r="H120" s="10">
        <v>308550</v>
      </c>
      <c r="I120" s="10">
        <v>154272</v>
      </c>
      <c r="J120" s="32">
        <f t="shared" si="26"/>
        <v>1626608</v>
      </c>
      <c r="K120" s="32">
        <f t="shared" si="23"/>
        <v>258804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31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28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28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>
        <v>569001</v>
      </c>
      <c r="CY120" s="10">
        <v>0</v>
      </c>
      <c r="CZ120" s="10"/>
      <c r="DA120" s="10"/>
      <c r="DB120" s="10"/>
      <c r="DC120" s="10"/>
      <c r="DD120" s="10"/>
      <c r="DE120" s="10"/>
      <c r="DF120" s="10"/>
      <c r="DG120" s="28"/>
      <c r="DH120" s="10"/>
      <c r="DI120" s="28"/>
      <c r="DJ120" s="10"/>
      <c r="DK120" s="10"/>
      <c r="DL120" s="10"/>
      <c r="DM120" s="10"/>
      <c r="DN120" s="10"/>
      <c r="DO120" s="10"/>
      <c r="DP120" s="10"/>
      <c r="DQ120" s="28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20">
        <v>517607</v>
      </c>
      <c r="EI120" s="28">
        <v>258804</v>
      </c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20">
        <v>340000</v>
      </c>
      <c r="EU120" s="28">
        <v>0</v>
      </c>
      <c r="EV120" s="24">
        <v>200000</v>
      </c>
      <c r="EW120" s="10">
        <v>0</v>
      </c>
      <c r="EX120" s="10"/>
      <c r="EY120" s="10"/>
      <c r="EZ120" s="10"/>
      <c r="FA120" s="10"/>
      <c r="FB120" s="10"/>
      <c r="FC120" s="10"/>
      <c r="FD120" s="12">
        <f t="shared" si="21"/>
        <v>81000</v>
      </c>
      <c r="FE120" s="12">
        <f t="shared" si="21"/>
        <v>40500</v>
      </c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>
        <v>81000</v>
      </c>
      <c r="GG120" s="10">
        <v>40500</v>
      </c>
      <c r="GH120" s="10"/>
      <c r="GI120" s="10"/>
      <c r="GJ120" s="12">
        <f t="shared" si="24"/>
        <v>0</v>
      </c>
      <c r="GK120" s="12">
        <f t="shared" si="25"/>
        <v>0</v>
      </c>
      <c r="GL120" s="28"/>
      <c r="GM120" s="28"/>
      <c r="GN120" s="28"/>
      <c r="GO120" s="28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6"/>
      <c r="KR120" s="16"/>
      <c r="KS120" s="16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</row>
    <row r="121" spans="1:606" x14ac:dyDescent="0.25">
      <c r="A121" s="5" t="s">
        <v>129</v>
      </c>
      <c r="B121" s="12">
        <f t="shared" si="13"/>
        <v>8796172</v>
      </c>
      <c r="C121" s="12">
        <f t="shared" si="22"/>
        <v>3853830</v>
      </c>
      <c r="D121" s="14">
        <f t="shared" si="18"/>
        <v>7109070</v>
      </c>
      <c r="E121" s="14">
        <f t="shared" si="19"/>
        <v>3554526</v>
      </c>
      <c r="F121" s="10">
        <v>6809000</v>
      </c>
      <c r="G121" s="10">
        <v>3404496</v>
      </c>
      <c r="H121" s="10">
        <v>300070</v>
      </c>
      <c r="I121" s="10">
        <v>150030</v>
      </c>
      <c r="J121" s="32">
        <f t="shared" si="26"/>
        <v>1606102</v>
      </c>
      <c r="K121" s="32">
        <f t="shared" si="23"/>
        <v>258804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31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28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28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28"/>
      <c r="DH121" s="10"/>
      <c r="DI121" s="28"/>
      <c r="DJ121" s="10"/>
      <c r="DK121" s="10"/>
      <c r="DL121" s="10"/>
      <c r="DM121" s="10"/>
      <c r="DN121" s="10"/>
      <c r="DO121" s="10"/>
      <c r="DP121" s="10"/>
      <c r="DQ121" s="28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20">
        <v>517607</v>
      </c>
      <c r="EI121" s="28">
        <v>258804</v>
      </c>
      <c r="EJ121" s="20">
        <v>1088495</v>
      </c>
      <c r="EK121" s="10">
        <v>0</v>
      </c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2">
        <f t="shared" si="21"/>
        <v>81000</v>
      </c>
      <c r="FE121" s="12">
        <f t="shared" si="21"/>
        <v>40500</v>
      </c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>
        <v>81000</v>
      </c>
      <c r="GG121" s="10">
        <v>40500</v>
      </c>
      <c r="GH121" s="10"/>
      <c r="GI121" s="10"/>
      <c r="GJ121" s="12">
        <f t="shared" si="24"/>
        <v>0</v>
      </c>
      <c r="GK121" s="12">
        <f t="shared" si="25"/>
        <v>0</v>
      </c>
      <c r="GL121" s="28"/>
      <c r="GM121" s="28"/>
      <c r="GN121" s="28"/>
      <c r="GO121" s="28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6"/>
      <c r="KR121" s="16"/>
      <c r="KS121" s="16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</row>
    <row r="122" spans="1:606" x14ac:dyDescent="0.25">
      <c r="A122" s="5" t="s">
        <v>130</v>
      </c>
      <c r="B122" s="12">
        <f t="shared" si="13"/>
        <v>4429043</v>
      </c>
      <c r="C122" s="12">
        <f t="shared" si="22"/>
        <v>2064355.98</v>
      </c>
      <c r="D122" s="14">
        <f t="shared" si="18"/>
        <v>3743730</v>
      </c>
      <c r="E122" s="14">
        <f t="shared" si="19"/>
        <v>1871856</v>
      </c>
      <c r="F122" s="10">
        <v>3567500</v>
      </c>
      <c r="G122" s="10">
        <v>1783746</v>
      </c>
      <c r="H122" s="10">
        <v>176230</v>
      </c>
      <c r="I122" s="10">
        <v>88110</v>
      </c>
      <c r="J122" s="32">
        <f t="shared" si="26"/>
        <v>604313</v>
      </c>
      <c r="K122" s="32">
        <f t="shared" si="23"/>
        <v>152000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31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28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28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28"/>
      <c r="DH122" s="10"/>
      <c r="DI122" s="28"/>
      <c r="DJ122" s="10"/>
      <c r="DK122" s="10"/>
      <c r="DL122" s="10"/>
      <c r="DM122" s="10"/>
      <c r="DN122" s="10"/>
      <c r="DO122" s="10"/>
      <c r="DP122" s="10"/>
      <c r="DQ122" s="28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20">
        <v>304313</v>
      </c>
      <c r="EI122" s="28">
        <v>152000</v>
      </c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24">
        <v>300000</v>
      </c>
      <c r="EW122" s="10">
        <v>0</v>
      </c>
      <c r="EX122" s="10"/>
      <c r="EY122" s="10"/>
      <c r="EZ122" s="10"/>
      <c r="FA122" s="10"/>
      <c r="FB122" s="10"/>
      <c r="FC122" s="10"/>
      <c r="FD122" s="12">
        <f t="shared" si="21"/>
        <v>81000</v>
      </c>
      <c r="FE122" s="12">
        <f t="shared" si="21"/>
        <v>40499.980000000003</v>
      </c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>
        <v>81000</v>
      </c>
      <c r="GG122" s="10">
        <v>40499.980000000003</v>
      </c>
      <c r="GH122" s="10"/>
      <c r="GI122" s="10"/>
      <c r="GJ122" s="12">
        <f t="shared" si="24"/>
        <v>0</v>
      </c>
      <c r="GK122" s="12">
        <f t="shared" si="25"/>
        <v>0</v>
      </c>
      <c r="GL122" s="28"/>
      <c r="GM122" s="28"/>
      <c r="GN122" s="28"/>
      <c r="GO122" s="28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5"/>
      <c r="KB122" s="15"/>
      <c r="KC122" s="15"/>
      <c r="KD122" s="15"/>
      <c r="KE122" s="15"/>
      <c r="KF122" s="15"/>
      <c r="KG122" s="15"/>
      <c r="KH122" s="15"/>
      <c r="KI122" s="15"/>
      <c r="KJ122" s="15"/>
      <c r="KK122" s="15"/>
      <c r="KL122" s="15"/>
      <c r="KM122" s="15"/>
      <c r="KN122" s="15"/>
      <c r="KO122" s="15"/>
      <c r="KP122" s="15"/>
      <c r="KQ122" s="16"/>
      <c r="KR122" s="16"/>
      <c r="KS122" s="16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</row>
    <row r="123" spans="1:606" x14ac:dyDescent="0.25">
      <c r="A123" s="5" t="s">
        <v>131</v>
      </c>
      <c r="B123" s="12">
        <f t="shared" si="13"/>
        <v>6832560</v>
      </c>
      <c r="C123" s="12">
        <f t="shared" si="22"/>
        <v>3186390.5</v>
      </c>
      <c r="D123" s="14">
        <f t="shared" si="18"/>
        <v>6301560</v>
      </c>
      <c r="E123" s="14">
        <f t="shared" si="19"/>
        <v>3150780</v>
      </c>
      <c r="F123" s="10">
        <v>6193500</v>
      </c>
      <c r="G123" s="10">
        <v>3096750</v>
      </c>
      <c r="H123" s="10">
        <v>108060</v>
      </c>
      <c r="I123" s="10">
        <v>54030</v>
      </c>
      <c r="J123" s="32">
        <f t="shared" si="26"/>
        <v>450000</v>
      </c>
      <c r="K123" s="32">
        <f t="shared" si="23"/>
        <v>0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31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34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28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28"/>
      <c r="DH123" s="10"/>
      <c r="DI123" s="28"/>
      <c r="DJ123" s="10"/>
      <c r="DK123" s="10"/>
      <c r="DL123" s="10"/>
      <c r="DM123" s="10"/>
      <c r="DN123" s="10"/>
      <c r="DO123" s="10"/>
      <c r="DP123" s="10"/>
      <c r="DQ123" s="28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28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24">
        <v>450000</v>
      </c>
      <c r="EW123" s="10">
        <v>0</v>
      </c>
      <c r="EX123" s="10"/>
      <c r="EY123" s="10"/>
      <c r="EZ123" s="10"/>
      <c r="FA123" s="10"/>
      <c r="FB123" s="10"/>
      <c r="FC123" s="10"/>
      <c r="FD123" s="12">
        <f t="shared" si="21"/>
        <v>81000</v>
      </c>
      <c r="FE123" s="12">
        <f t="shared" si="21"/>
        <v>35610.5</v>
      </c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>
        <v>81000</v>
      </c>
      <c r="GG123" s="10">
        <v>35610.5</v>
      </c>
      <c r="GH123" s="10"/>
      <c r="GI123" s="10"/>
      <c r="GJ123" s="12">
        <f t="shared" si="24"/>
        <v>0</v>
      </c>
      <c r="GK123" s="12">
        <f t="shared" si="25"/>
        <v>0</v>
      </c>
      <c r="GL123" s="28"/>
      <c r="GM123" s="28"/>
      <c r="GN123" s="28"/>
      <c r="GO123" s="28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6"/>
      <c r="KR123" s="16"/>
      <c r="KS123" s="16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</row>
    <row r="124" spans="1:606" ht="25.5" x14ac:dyDescent="0.25">
      <c r="A124" s="4" t="s">
        <v>132</v>
      </c>
      <c r="B124" s="12">
        <f t="shared" si="13"/>
        <v>437098072.24000001</v>
      </c>
      <c r="C124" s="12">
        <f t="shared" si="22"/>
        <v>228245541.50999999</v>
      </c>
      <c r="D124" s="14">
        <f t="shared" si="18"/>
        <v>162321060</v>
      </c>
      <c r="E124" s="14">
        <f t="shared" si="19"/>
        <v>81160524</v>
      </c>
      <c r="F124" s="10">
        <v>143285600</v>
      </c>
      <c r="G124" s="10">
        <v>71642796</v>
      </c>
      <c r="H124" s="10">
        <v>19035460</v>
      </c>
      <c r="I124" s="10">
        <v>9517728</v>
      </c>
      <c r="J124" s="32">
        <f t="shared" si="26"/>
        <v>43613101.519999996</v>
      </c>
      <c r="K124" s="32">
        <f t="shared" si="23"/>
        <v>14864653.409999998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>
        <v>2234117.36</v>
      </c>
      <c r="W124" s="10">
        <v>98449.04</v>
      </c>
      <c r="X124" s="10"/>
      <c r="Y124" s="10"/>
      <c r="Z124" s="10"/>
      <c r="AA124" s="10"/>
      <c r="AB124" s="31"/>
      <c r="AC124" s="10"/>
      <c r="AD124" s="10"/>
      <c r="AE124" s="10"/>
      <c r="AF124" s="10"/>
      <c r="AG124" s="10"/>
      <c r="AH124" s="10"/>
      <c r="AI124" s="10"/>
      <c r="AJ124" s="10">
        <v>1310469.6200000001</v>
      </c>
      <c r="AK124" s="10">
        <v>488069.62</v>
      </c>
      <c r="AL124" s="10">
        <v>1237812</v>
      </c>
      <c r="AM124" s="10">
        <v>742687.2</v>
      </c>
      <c r="AN124" s="10">
        <v>663916.94999999995</v>
      </c>
      <c r="AO124" s="28">
        <v>331958.48</v>
      </c>
      <c r="AP124" s="10"/>
      <c r="AQ124" s="10"/>
      <c r="AR124" s="10"/>
      <c r="AS124" s="10"/>
      <c r="AT124" s="10"/>
      <c r="AU124" s="10"/>
      <c r="AV124" s="10">
        <v>2801236.5</v>
      </c>
      <c r="AW124" s="10">
        <v>787497.75</v>
      </c>
      <c r="AX124" s="10">
        <v>4518345.82</v>
      </c>
      <c r="AY124" s="10">
        <v>0</v>
      </c>
      <c r="AZ124" s="10"/>
      <c r="BA124" s="10"/>
      <c r="BB124" s="10">
        <v>965580</v>
      </c>
      <c r="BC124" s="10">
        <v>221624.15</v>
      </c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>
        <v>2558705</v>
      </c>
      <c r="BQ124" s="10">
        <v>1279352.5</v>
      </c>
      <c r="BR124" s="10">
        <v>4865916.88</v>
      </c>
      <c r="BS124" s="28">
        <v>0</v>
      </c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>
        <v>477850</v>
      </c>
      <c r="CO124" s="10">
        <v>0</v>
      </c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>
        <v>16270863</v>
      </c>
      <c r="DE124" s="10">
        <v>7686713.5499999998</v>
      </c>
      <c r="DF124" s="10">
        <v>2660174.44</v>
      </c>
      <c r="DG124" s="28">
        <v>2660174.44</v>
      </c>
      <c r="DH124" s="10">
        <v>767191.5</v>
      </c>
      <c r="DI124" s="28">
        <v>0</v>
      </c>
      <c r="DJ124" s="10"/>
      <c r="DK124" s="10"/>
      <c r="DL124" s="10"/>
      <c r="DM124" s="10"/>
      <c r="DN124" s="10"/>
      <c r="DO124" s="10"/>
      <c r="DP124" s="10"/>
      <c r="DQ124" s="28"/>
      <c r="DR124" s="10"/>
      <c r="DS124" s="10"/>
      <c r="DT124" s="10"/>
      <c r="DU124" s="10"/>
      <c r="DV124" s="10"/>
      <c r="DW124" s="10"/>
      <c r="DX124" s="10">
        <v>88757.45</v>
      </c>
      <c r="DY124" s="10">
        <v>72044.179999999993</v>
      </c>
      <c r="DZ124" s="10"/>
      <c r="EA124" s="10"/>
      <c r="EB124" s="10"/>
      <c r="EC124" s="10"/>
      <c r="ED124" s="10"/>
      <c r="EE124" s="10"/>
      <c r="EF124" s="10"/>
      <c r="EG124" s="10"/>
      <c r="EH124" s="10">
        <v>992165</v>
      </c>
      <c r="EI124" s="28">
        <v>496082.5</v>
      </c>
      <c r="EJ124" s="10"/>
      <c r="EK124" s="10"/>
      <c r="EL124" s="10"/>
      <c r="EM124" s="10"/>
      <c r="EN124" s="10"/>
      <c r="EO124" s="10"/>
      <c r="EP124" s="24">
        <v>1200000</v>
      </c>
      <c r="EQ124" s="10">
        <v>0</v>
      </c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2">
        <f t="shared" si="21"/>
        <v>230787910.72</v>
      </c>
      <c r="FE124" s="12">
        <f t="shared" si="21"/>
        <v>132220364.10000001</v>
      </c>
      <c r="FF124" s="10">
        <v>89823650</v>
      </c>
      <c r="FG124" s="10">
        <v>47772480</v>
      </c>
      <c r="FH124" s="10"/>
      <c r="FI124" s="10"/>
      <c r="FJ124" s="10">
        <v>125342833.75</v>
      </c>
      <c r="FK124" s="10">
        <v>71897820</v>
      </c>
      <c r="FL124" s="10"/>
      <c r="FM124" s="10"/>
      <c r="FN124" s="10"/>
      <c r="FO124" s="10"/>
      <c r="FP124" s="10">
        <v>864330</v>
      </c>
      <c r="FQ124" s="10">
        <v>324120</v>
      </c>
      <c r="FR124" s="10">
        <v>2876184.19</v>
      </c>
      <c r="FS124" s="10">
        <v>1184196.76</v>
      </c>
      <c r="FT124" s="10">
        <v>10734570</v>
      </c>
      <c r="FU124" s="10">
        <v>10555660.48</v>
      </c>
      <c r="FV124" s="10">
        <v>101640</v>
      </c>
      <c r="FW124" s="10">
        <v>0</v>
      </c>
      <c r="FX124" s="10">
        <v>19780</v>
      </c>
      <c r="FY124" s="10">
        <v>0</v>
      </c>
      <c r="FZ124" s="10">
        <v>905060.6</v>
      </c>
      <c r="GA124" s="10">
        <v>484286.86</v>
      </c>
      <c r="GB124" s="10">
        <v>113358.18</v>
      </c>
      <c r="GC124" s="10">
        <v>0</v>
      </c>
      <c r="GD124" s="10"/>
      <c r="GE124" s="10"/>
      <c r="GF124" s="10"/>
      <c r="GG124" s="10"/>
      <c r="GH124" s="10">
        <v>6504</v>
      </c>
      <c r="GI124" s="10">
        <v>1800</v>
      </c>
      <c r="GJ124" s="12">
        <f t="shared" si="24"/>
        <v>376000</v>
      </c>
      <c r="GK124" s="12">
        <f t="shared" si="25"/>
        <v>0</v>
      </c>
      <c r="GL124" s="28">
        <v>4348680</v>
      </c>
      <c r="GM124" s="28">
        <v>0</v>
      </c>
      <c r="GN124" s="28"/>
      <c r="GO124" s="28"/>
      <c r="GP124" s="10">
        <v>376000</v>
      </c>
      <c r="GQ124" s="10">
        <v>0</v>
      </c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6"/>
      <c r="KR124" s="16"/>
      <c r="KS124" s="16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</row>
    <row r="125" spans="1:606" x14ac:dyDescent="0.25">
      <c r="A125" s="5" t="s">
        <v>133</v>
      </c>
      <c r="B125" s="12">
        <f t="shared" si="13"/>
        <v>61246760.729999997</v>
      </c>
      <c r="C125" s="12">
        <f t="shared" si="22"/>
        <v>24018050.5</v>
      </c>
      <c r="D125" s="14">
        <f t="shared" si="18"/>
        <v>41134090</v>
      </c>
      <c r="E125" s="14">
        <f t="shared" si="19"/>
        <v>20567040</v>
      </c>
      <c r="F125" s="10">
        <v>38063800</v>
      </c>
      <c r="G125" s="10">
        <v>19031898</v>
      </c>
      <c r="H125" s="10">
        <v>3070290</v>
      </c>
      <c r="I125" s="10">
        <v>1535142</v>
      </c>
      <c r="J125" s="32">
        <f t="shared" si="26"/>
        <v>20112670.729999997</v>
      </c>
      <c r="K125" s="32">
        <f t="shared" si="23"/>
        <v>3451010.5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31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28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>
        <v>7160511.1299999999</v>
      </c>
      <c r="BS125" s="28">
        <v>0</v>
      </c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>
        <v>5000000</v>
      </c>
      <c r="CW125" s="10">
        <v>0</v>
      </c>
      <c r="CX125" s="10">
        <v>900138.6</v>
      </c>
      <c r="CY125" s="10">
        <v>0</v>
      </c>
      <c r="CZ125" s="10"/>
      <c r="DA125" s="10"/>
      <c r="DB125" s="10"/>
      <c r="DC125" s="10"/>
      <c r="DD125" s="10"/>
      <c r="DE125" s="10"/>
      <c r="DF125" s="10"/>
      <c r="DG125" s="28"/>
      <c r="DH125" s="10"/>
      <c r="DI125" s="28"/>
      <c r="DJ125" s="10"/>
      <c r="DK125" s="10"/>
      <c r="DL125" s="10"/>
      <c r="DM125" s="10"/>
      <c r="DN125" s="10"/>
      <c r="DO125" s="10"/>
      <c r="DP125" s="10"/>
      <c r="DQ125" s="28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>
        <v>6902021</v>
      </c>
      <c r="EI125" s="28">
        <v>3451010.5</v>
      </c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20">
        <v>150000</v>
      </c>
      <c r="EU125" s="28">
        <v>0</v>
      </c>
      <c r="EV125" s="10"/>
      <c r="EW125" s="10"/>
      <c r="EX125" s="10"/>
      <c r="EY125" s="10"/>
      <c r="EZ125" s="10"/>
      <c r="FA125" s="10"/>
      <c r="FB125" s="10"/>
      <c r="FC125" s="10"/>
      <c r="FD125" s="12">
        <f t="shared" si="21"/>
        <v>0</v>
      </c>
      <c r="FE125" s="12">
        <f t="shared" si="21"/>
        <v>0</v>
      </c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2">
        <f t="shared" si="24"/>
        <v>0</v>
      </c>
      <c r="GK125" s="12">
        <f t="shared" si="25"/>
        <v>0</v>
      </c>
      <c r="GL125" s="28"/>
      <c r="GM125" s="28"/>
      <c r="GN125" s="28"/>
      <c r="GO125" s="28"/>
      <c r="GP125" s="10"/>
      <c r="GQ125" s="10"/>
      <c r="GR125" s="10"/>
      <c r="GS125" s="10"/>
      <c r="GT125" s="10"/>
      <c r="GU125" s="10"/>
      <c r="GV125" s="10">
        <v>70000000</v>
      </c>
      <c r="GW125" s="10">
        <v>0</v>
      </c>
      <c r="GX125" s="10"/>
      <c r="GY125" s="10"/>
      <c r="GZ125" s="10"/>
      <c r="HA125" s="10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6"/>
      <c r="KR125" s="16"/>
      <c r="KS125" s="16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</row>
    <row r="126" spans="1:606" x14ac:dyDescent="0.25">
      <c r="A126" s="5" t="s">
        <v>134</v>
      </c>
      <c r="B126" s="12">
        <f t="shared" si="13"/>
        <v>3930632</v>
      </c>
      <c r="C126" s="12">
        <f t="shared" si="22"/>
        <v>1675215.55</v>
      </c>
      <c r="D126" s="14">
        <f t="shared" si="18"/>
        <v>2915000</v>
      </c>
      <c r="E126" s="14">
        <f t="shared" si="19"/>
        <v>1457496</v>
      </c>
      <c r="F126" s="10">
        <v>2756700</v>
      </c>
      <c r="G126" s="10">
        <v>1378350</v>
      </c>
      <c r="H126" s="10">
        <v>158300</v>
      </c>
      <c r="I126" s="10">
        <v>79146</v>
      </c>
      <c r="J126" s="32">
        <f t="shared" si="26"/>
        <v>934632</v>
      </c>
      <c r="K126" s="32">
        <f t="shared" si="23"/>
        <v>179816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31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28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28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>
        <v>375000</v>
      </c>
      <c r="CY126" s="10">
        <v>0</v>
      </c>
      <c r="CZ126" s="10"/>
      <c r="DA126" s="10"/>
      <c r="DB126" s="10"/>
      <c r="DC126" s="10"/>
      <c r="DD126" s="10"/>
      <c r="DE126" s="10"/>
      <c r="DF126" s="10"/>
      <c r="DG126" s="28"/>
      <c r="DH126" s="10"/>
      <c r="DI126" s="28"/>
      <c r="DJ126" s="10"/>
      <c r="DK126" s="10"/>
      <c r="DL126" s="10"/>
      <c r="DM126" s="10"/>
      <c r="DN126" s="10"/>
      <c r="DO126" s="10"/>
      <c r="DP126" s="10"/>
      <c r="DQ126" s="28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>
        <v>359632</v>
      </c>
      <c r="EI126" s="28">
        <v>179816</v>
      </c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20">
        <v>200000</v>
      </c>
      <c r="EU126" s="28">
        <v>0</v>
      </c>
      <c r="EV126" s="10"/>
      <c r="EW126" s="10"/>
      <c r="EX126" s="10"/>
      <c r="EY126" s="10"/>
      <c r="EZ126" s="10"/>
      <c r="FA126" s="10"/>
      <c r="FB126" s="10"/>
      <c r="FC126" s="10"/>
      <c r="FD126" s="12">
        <f t="shared" si="21"/>
        <v>81000</v>
      </c>
      <c r="FE126" s="12">
        <f t="shared" si="21"/>
        <v>37903.550000000003</v>
      </c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>
        <v>81000</v>
      </c>
      <c r="GG126" s="10">
        <v>37903.550000000003</v>
      </c>
      <c r="GH126" s="10"/>
      <c r="GI126" s="10"/>
      <c r="GJ126" s="12">
        <f t="shared" si="24"/>
        <v>0</v>
      </c>
      <c r="GK126" s="12">
        <f t="shared" si="25"/>
        <v>0</v>
      </c>
      <c r="GL126" s="28"/>
      <c r="GM126" s="28"/>
      <c r="GN126" s="28"/>
      <c r="GO126" s="28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6"/>
      <c r="KR126" s="16"/>
      <c r="KS126" s="16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</row>
    <row r="127" spans="1:606" x14ac:dyDescent="0.25">
      <c r="A127" s="5" t="s">
        <v>135</v>
      </c>
      <c r="B127" s="12">
        <f t="shared" si="13"/>
        <v>6559538</v>
      </c>
      <c r="C127" s="12">
        <f t="shared" si="22"/>
        <v>3152166.82</v>
      </c>
      <c r="D127" s="14">
        <f t="shared" si="18"/>
        <v>5106960</v>
      </c>
      <c r="E127" s="14">
        <f t="shared" si="19"/>
        <v>2553474</v>
      </c>
      <c r="F127" s="10">
        <v>4938800</v>
      </c>
      <c r="G127" s="10">
        <v>2469396</v>
      </c>
      <c r="H127" s="10">
        <v>168160</v>
      </c>
      <c r="I127" s="10">
        <v>84078</v>
      </c>
      <c r="J127" s="32">
        <f t="shared" si="26"/>
        <v>1371578</v>
      </c>
      <c r="K127" s="32">
        <f t="shared" si="23"/>
        <v>560789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31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28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28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28"/>
      <c r="DH127" s="10"/>
      <c r="DI127" s="28"/>
      <c r="DJ127" s="10"/>
      <c r="DK127" s="10"/>
      <c r="DL127" s="10"/>
      <c r="DM127" s="10"/>
      <c r="DN127" s="10"/>
      <c r="DO127" s="10"/>
      <c r="DP127" s="10"/>
      <c r="DQ127" s="28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>
        <v>1121578</v>
      </c>
      <c r="EI127" s="28">
        <v>560789</v>
      </c>
      <c r="EJ127" s="10"/>
      <c r="EK127" s="10"/>
      <c r="EL127" s="10"/>
      <c r="EM127" s="10"/>
      <c r="EN127" s="10"/>
      <c r="EO127" s="10"/>
      <c r="EP127" s="10"/>
      <c r="EQ127" s="10"/>
      <c r="ER127" s="20"/>
      <c r="ES127" s="10"/>
      <c r="ET127" s="20">
        <v>150000</v>
      </c>
      <c r="EU127" s="28">
        <v>0</v>
      </c>
      <c r="EV127" s="24">
        <v>100000</v>
      </c>
      <c r="EW127" s="10">
        <v>0</v>
      </c>
      <c r="EX127" s="10"/>
      <c r="EY127" s="10"/>
      <c r="EZ127" s="10"/>
      <c r="FA127" s="10"/>
      <c r="FB127" s="10"/>
      <c r="FC127" s="10"/>
      <c r="FD127" s="12">
        <f t="shared" si="21"/>
        <v>81000</v>
      </c>
      <c r="FE127" s="12">
        <f t="shared" si="21"/>
        <v>37903.82</v>
      </c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>
        <v>81000</v>
      </c>
      <c r="GG127" s="10">
        <v>37903.82</v>
      </c>
      <c r="GH127" s="10"/>
      <c r="GI127" s="10"/>
      <c r="GJ127" s="12">
        <f t="shared" si="24"/>
        <v>0</v>
      </c>
      <c r="GK127" s="12">
        <f t="shared" si="25"/>
        <v>0</v>
      </c>
      <c r="GL127" s="28"/>
      <c r="GM127" s="28"/>
      <c r="GN127" s="28"/>
      <c r="GO127" s="28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6"/>
      <c r="KR127" s="16"/>
      <c r="KS127" s="16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</row>
    <row r="128" spans="1:606" x14ac:dyDescent="0.25">
      <c r="A128" s="5" t="s">
        <v>136</v>
      </c>
      <c r="B128" s="12">
        <f t="shared" si="13"/>
        <v>5649037</v>
      </c>
      <c r="C128" s="12">
        <f t="shared" si="22"/>
        <v>1964583.88</v>
      </c>
      <c r="D128" s="14">
        <f t="shared" si="18"/>
        <v>3259110</v>
      </c>
      <c r="E128" s="14">
        <f t="shared" si="19"/>
        <v>1629552</v>
      </c>
      <c r="F128" s="10">
        <v>3091000</v>
      </c>
      <c r="G128" s="10">
        <v>1545498</v>
      </c>
      <c r="H128" s="10">
        <v>168110</v>
      </c>
      <c r="I128" s="10">
        <v>84054</v>
      </c>
      <c r="J128" s="32">
        <f t="shared" si="26"/>
        <v>2308927</v>
      </c>
      <c r="K128" s="32">
        <f t="shared" si="23"/>
        <v>301964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31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28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28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>
        <v>700000</v>
      </c>
      <c r="CE128" s="10">
        <v>0</v>
      </c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>
        <v>375000</v>
      </c>
      <c r="CY128" s="10">
        <v>0</v>
      </c>
      <c r="CZ128" s="10"/>
      <c r="DA128" s="10"/>
      <c r="DB128" s="10"/>
      <c r="DC128" s="10"/>
      <c r="DD128" s="10"/>
      <c r="DE128" s="10"/>
      <c r="DF128" s="10"/>
      <c r="DG128" s="28"/>
      <c r="DH128" s="10"/>
      <c r="DI128" s="28"/>
      <c r="DJ128" s="10"/>
      <c r="DK128" s="10"/>
      <c r="DL128" s="10"/>
      <c r="DM128" s="10"/>
      <c r="DN128" s="10"/>
      <c r="DO128" s="10"/>
      <c r="DP128" s="10"/>
      <c r="DQ128" s="28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>
        <v>603927</v>
      </c>
      <c r="EI128" s="28">
        <v>301964</v>
      </c>
      <c r="EJ128" s="10"/>
      <c r="EK128" s="10"/>
      <c r="EL128" s="10"/>
      <c r="EM128" s="10"/>
      <c r="EN128" s="10"/>
      <c r="EO128" s="10"/>
      <c r="EP128" s="10"/>
      <c r="EQ128" s="10"/>
      <c r="ER128" s="20">
        <v>250000</v>
      </c>
      <c r="ES128" s="10">
        <v>0</v>
      </c>
      <c r="ET128" s="20"/>
      <c r="EU128" s="28"/>
      <c r="EV128" s="24">
        <v>380000</v>
      </c>
      <c r="EW128" s="10">
        <v>0</v>
      </c>
      <c r="EX128" s="10"/>
      <c r="EY128" s="10"/>
      <c r="EZ128" s="10"/>
      <c r="FA128" s="10"/>
      <c r="FB128" s="10"/>
      <c r="FC128" s="10"/>
      <c r="FD128" s="12">
        <f t="shared" si="21"/>
        <v>81000</v>
      </c>
      <c r="FE128" s="12">
        <f t="shared" si="21"/>
        <v>33067.879999999997</v>
      </c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>
        <v>81000</v>
      </c>
      <c r="GG128" s="10">
        <v>33067.879999999997</v>
      </c>
      <c r="GH128" s="10"/>
      <c r="GI128" s="10"/>
      <c r="GJ128" s="12">
        <f t="shared" si="24"/>
        <v>0</v>
      </c>
      <c r="GK128" s="12">
        <f t="shared" si="25"/>
        <v>0</v>
      </c>
      <c r="GL128" s="28"/>
      <c r="GM128" s="28"/>
      <c r="GN128" s="28"/>
      <c r="GO128" s="28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6"/>
      <c r="KR128" s="16"/>
      <c r="KS128" s="16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</row>
    <row r="129" spans="1:606" x14ac:dyDescent="0.25">
      <c r="A129" s="5" t="s">
        <v>137</v>
      </c>
      <c r="B129" s="12">
        <f t="shared" si="13"/>
        <v>4053664</v>
      </c>
      <c r="C129" s="12">
        <f t="shared" si="22"/>
        <v>1687850.13</v>
      </c>
      <c r="D129" s="14">
        <f t="shared" si="18"/>
        <v>2313660</v>
      </c>
      <c r="E129" s="14">
        <f t="shared" si="19"/>
        <v>1156824</v>
      </c>
      <c r="F129" s="10">
        <v>2014600</v>
      </c>
      <c r="G129" s="10">
        <v>1007298</v>
      </c>
      <c r="H129" s="10">
        <v>299060</v>
      </c>
      <c r="I129" s="10">
        <v>149526</v>
      </c>
      <c r="J129" s="32">
        <f t="shared" si="26"/>
        <v>1659004</v>
      </c>
      <c r="K129" s="32">
        <f t="shared" si="23"/>
        <v>495766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31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28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28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>
        <v>375000</v>
      </c>
      <c r="CY129" s="10">
        <v>0</v>
      </c>
      <c r="CZ129" s="10"/>
      <c r="DA129" s="10"/>
      <c r="DB129" s="10"/>
      <c r="DC129" s="10"/>
      <c r="DD129" s="10"/>
      <c r="DE129" s="10"/>
      <c r="DF129" s="10"/>
      <c r="DG129" s="28"/>
      <c r="DH129" s="10"/>
      <c r="DI129" s="28"/>
      <c r="DJ129" s="10"/>
      <c r="DK129" s="10"/>
      <c r="DL129" s="10"/>
      <c r="DM129" s="10"/>
      <c r="DN129" s="10"/>
      <c r="DO129" s="10"/>
      <c r="DP129" s="10"/>
      <c r="DQ129" s="28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>
        <v>107527</v>
      </c>
      <c r="EE129" s="10">
        <v>107527</v>
      </c>
      <c r="EF129" s="10"/>
      <c r="EG129" s="10"/>
      <c r="EH129" s="10">
        <v>776477</v>
      </c>
      <c r="EI129" s="28">
        <v>388239</v>
      </c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20">
        <v>400000</v>
      </c>
      <c r="EU129" s="28">
        <v>0</v>
      </c>
      <c r="EV129" s="10"/>
      <c r="EW129" s="10"/>
      <c r="EX129" s="10"/>
      <c r="EY129" s="10"/>
      <c r="EZ129" s="10"/>
      <c r="FA129" s="10"/>
      <c r="FB129" s="10"/>
      <c r="FC129" s="10"/>
      <c r="FD129" s="12">
        <f t="shared" si="21"/>
        <v>81000</v>
      </c>
      <c r="FE129" s="12">
        <f t="shared" si="21"/>
        <v>35260.129999999997</v>
      </c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>
        <v>81000</v>
      </c>
      <c r="GG129" s="10">
        <v>35260.129999999997</v>
      </c>
      <c r="GH129" s="10"/>
      <c r="GI129" s="10"/>
      <c r="GJ129" s="12">
        <f t="shared" si="24"/>
        <v>0</v>
      </c>
      <c r="GK129" s="12">
        <f t="shared" si="25"/>
        <v>0</v>
      </c>
      <c r="GL129" s="28"/>
      <c r="GM129" s="28"/>
      <c r="GN129" s="28"/>
      <c r="GO129" s="28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6"/>
      <c r="KR129" s="16"/>
      <c r="KS129" s="16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</row>
    <row r="130" spans="1:606" x14ac:dyDescent="0.25">
      <c r="A130" s="5" t="s">
        <v>138</v>
      </c>
      <c r="B130" s="12">
        <f t="shared" si="13"/>
        <v>4348942</v>
      </c>
      <c r="C130" s="12">
        <f t="shared" si="22"/>
        <v>1984371.8</v>
      </c>
      <c r="D130" s="14">
        <f t="shared" si="18"/>
        <v>3533310</v>
      </c>
      <c r="E130" s="14">
        <f t="shared" si="19"/>
        <v>1766652</v>
      </c>
      <c r="F130" s="10">
        <v>3437100</v>
      </c>
      <c r="G130" s="10">
        <v>1718550</v>
      </c>
      <c r="H130" s="10">
        <v>96210</v>
      </c>
      <c r="I130" s="10">
        <v>48102</v>
      </c>
      <c r="J130" s="32">
        <f t="shared" si="26"/>
        <v>734632</v>
      </c>
      <c r="K130" s="32">
        <f t="shared" si="23"/>
        <v>179816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31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28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28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>
        <v>375000</v>
      </c>
      <c r="CY130" s="10">
        <v>0</v>
      </c>
      <c r="CZ130" s="10"/>
      <c r="DA130" s="10"/>
      <c r="DB130" s="10"/>
      <c r="DC130" s="10"/>
      <c r="DD130" s="10"/>
      <c r="DE130" s="10"/>
      <c r="DF130" s="10"/>
      <c r="DG130" s="28"/>
      <c r="DH130" s="10"/>
      <c r="DI130" s="28"/>
      <c r="DJ130" s="10"/>
      <c r="DK130" s="10"/>
      <c r="DL130" s="10"/>
      <c r="DM130" s="10"/>
      <c r="DN130" s="10"/>
      <c r="DO130" s="10"/>
      <c r="DP130" s="10"/>
      <c r="DQ130" s="28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>
        <v>359632</v>
      </c>
      <c r="EI130" s="28">
        <v>179816</v>
      </c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2">
        <f t="shared" si="21"/>
        <v>81000</v>
      </c>
      <c r="FE130" s="12">
        <f t="shared" si="21"/>
        <v>37903.800000000003</v>
      </c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>
        <v>81000</v>
      </c>
      <c r="GG130" s="10">
        <v>37903.800000000003</v>
      </c>
      <c r="GH130" s="10"/>
      <c r="GI130" s="10"/>
      <c r="GJ130" s="12">
        <f t="shared" si="24"/>
        <v>0</v>
      </c>
      <c r="GK130" s="12">
        <f t="shared" si="25"/>
        <v>0</v>
      </c>
      <c r="GL130" s="28"/>
      <c r="GM130" s="28"/>
      <c r="GN130" s="28"/>
      <c r="GO130" s="28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6"/>
      <c r="KR130" s="16"/>
      <c r="KS130" s="16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</row>
    <row r="131" spans="1:606" x14ac:dyDescent="0.25">
      <c r="A131" s="4" t="s">
        <v>139</v>
      </c>
      <c r="B131" s="12">
        <f t="shared" si="13"/>
        <v>312444961.99000001</v>
      </c>
      <c r="C131" s="12">
        <f t="shared" si="22"/>
        <v>145578486.11000001</v>
      </c>
      <c r="D131" s="14">
        <f t="shared" si="18"/>
        <v>123173050</v>
      </c>
      <c r="E131" s="14">
        <f t="shared" si="19"/>
        <v>61586520</v>
      </c>
      <c r="F131" s="10">
        <v>110565900</v>
      </c>
      <c r="G131" s="10">
        <v>55282950</v>
      </c>
      <c r="H131" s="10">
        <v>12607150</v>
      </c>
      <c r="I131" s="10">
        <v>6303570</v>
      </c>
      <c r="J131" s="32">
        <f t="shared" si="26"/>
        <v>60644622.540000007</v>
      </c>
      <c r="K131" s="32">
        <f t="shared" si="23"/>
        <v>7228841.7199999997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>
        <v>2234117.36</v>
      </c>
      <c r="W131" s="10">
        <v>0</v>
      </c>
      <c r="X131" s="10"/>
      <c r="Y131" s="10"/>
      <c r="Z131" s="10"/>
      <c r="AA131" s="10"/>
      <c r="AB131" s="31">
        <v>2238602.2000000002</v>
      </c>
      <c r="AC131" s="10">
        <v>0</v>
      </c>
      <c r="AD131" s="10"/>
      <c r="AE131" s="10"/>
      <c r="AF131" s="10"/>
      <c r="AG131" s="10"/>
      <c r="AH131" s="10"/>
      <c r="AI131" s="10"/>
      <c r="AJ131" s="10">
        <v>620195.82999999996</v>
      </c>
      <c r="AK131" s="10">
        <v>377500</v>
      </c>
      <c r="AL131" s="10"/>
      <c r="AM131" s="10"/>
      <c r="AN131" s="10"/>
      <c r="AO131" s="28"/>
      <c r="AP131" s="10"/>
      <c r="AQ131" s="10"/>
      <c r="AR131" s="10"/>
      <c r="AS131" s="10"/>
      <c r="AT131" s="10"/>
      <c r="AU131" s="10"/>
      <c r="AV131" s="10">
        <v>1147340.7</v>
      </c>
      <c r="AW131" s="10">
        <v>601730.92000000004</v>
      </c>
      <c r="AX131" s="10"/>
      <c r="AY131" s="10"/>
      <c r="AZ131" s="10"/>
      <c r="BA131" s="10"/>
      <c r="BB131" s="10">
        <v>457380</v>
      </c>
      <c r="BC131" s="10">
        <v>375819.22</v>
      </c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>
        <v>7899281.6699999999</v>
      </c>
      <c r="BS131" s="28">
        <v>0</v>
      </c>
      <c r="BT131" s="10"/>
      <c r="BU131" s="10"/>
      <c r="BV131" s="10"/>
      <c r="BW131" s="10"/>
      <c r="BX131" s="10">
        <v>1650000</v>
      </c>
      <c r="BY131" s="10">
        <v>0</v>
      </c>
      <c r="BZ131" s="10">
        <v>30525878</v>
      </c>
      <c r="CA131" s="10">
        <v>0</v>
      </c>
      <c r="CB131" s="10">
        <v>3533686.02</v>
      </c>
      <c r="CC131" s="10">
        <v>0</v>
      </c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>
        <v>5446718</v>
      </c>
      <c r="DE131" s="10">
        <v>3086219.82</v>
      </c>
      <c r="DF131" s="10">
        <v>683721.76</v>
      </c>
      <c r="DG131" s="28">
        <v>683721.76</v>
      </c>
      <c r="DH131" s="10"/>
      <c r="DI131" s="28"/>
      <c r="DJ131" s="10"/>
      <c r="DK131" s="10"/>
      <c r="DL131" s="10"/>
      <c r="DM131" s="10"/>
      <c r="DN131" s="10"/>
      <c r="DO131" s="10"/>
      <c r="DP131" s="10"/>
      <c r="DQ131" s="28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20">
        <v>4207701</v>
      </c>
      <c r="EI131" s="28">
        <v>2103850</v>
      </c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2">
        <f t="shared" si="21"/>
        <v>128466139.44999999</v>
      </c>
      <c r="FE131" s="12">
        <f t="shared" si="21"/>
        <v>76763124.390000001</v>
      </c>
      <c r="FF131" s="10">
        <v>42301019</v>
      </c>
      <c r="FG131" s="10">
        <v>24319935</v>
      </c>
      <c r="FH131" s="10"/>
      <c r="FI131" s="10"/>
      <c r="FJ131" s="10">
        <v>73569735.5</v>
      </c>
      <c r="FK131" s="10">
        <v>44984594</v>
      </c>
      <c r="FL131" s="10">
        <v>6044183</v>
      </c>
      <c r="FM131" s="10">
        <v>3544090</v>
      </c>
      <c r="FN131" s="10">
        <v>36345</v>
      </c>
      <c r="FO131" s="10">
        <v>12828</v>
      </c>
      <c r="FP131" s="10">
        <v>298092</v>
      </c>
      <c r="FQ131" s="10">
        <v>120502</v>
      </c>
      <c r="FR131" s="10">
        <v>1217512.8</v>
      </c>
      <c r="FS131" s="10">
        <v>386038.26</v>
      </c>
      <c r="FT131" s="10">
        <v>4293828</v>
      </c>
      <c r="FU131" s="10">
        <v>3204269.13</v>
      </c>
      <c r="FV131" s="10">
        <v>50820</v>
      </c>
      <c r="FW131" s="10">
        <v>0</v>
      </c>
      <c r="FX131" s="10">
        <v>10666.5</v>
      </c>
      <c r="FY131" s="10">
        <v>0</v>
      </c>
      <c r="FZ131" s="10">
        <v>433400.63</v>
      </c>
      <c r="GA131" s="10">
        <v>190455</v>
      </c>
      <c r="GB131" s="10">
        <v>61039.02</v>
      </c>
      <c r="GC131" s="10">
        <v>0</v>
      </c>
      <c r="GD131" s="10">
        <v>140392</v>
      </c>
      <c r="GE131" s="10">
        <v>0</v>
      </c>
      <c r="GF131" s="10"/>
      <c r="GG131" s="10"/>
      <c r="GH131" s="10">
        <v>9106</v>
      </c>
      <c r="GI131" s="10">
        <v>413</v>
      </c>
      <c r="GJ131" s="12">
        <f t="shared" si="24"/>
        <v>161150</v>
      </c>
      <c r="GK131" s="12">
        <f t="shared" si="25"/>
        <v>0</v>
      </c>
      <c r="GL131" s="28">
        <v>2083200</v>
      </c>
      <c r="GM131" s="28">
        <v>0</v>
      </c>
      <c r="GN131" s="28"/>
      <c r="GO131" s="28"/>
      <c r="GP131" s="10">
        <v>161150</v>
      </c>
      <c r="GQ131" s="10">
        <v>0</v>
      </c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6"/>
      <c r="KR131" s="16"/>
      <c r="KS131" s="16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</row>
    <row r="132" spans="1:606" x14ac:dyDescent="0.25">
      <c r="A132" s="5" t="s">
        <v>140</v>
      </c>
      <c r="B132" s="12">
        <f t="shared" si="13"/>
        <v>15107420.01</v>
      </c>
      <c r="C132" s="12">
        <f t="shared" si="22"/>
        <v>4323869.84</v>
      </c>
      <c r="D132" s="14">
        <f t="shared" si="18"/>
        <v>7599200</v>
      </c>
      <c r="E132" s="14">
        <f t="shared" si="19"/>
        <v>3799596</v>
      </c>
      <c r="F132" s="10">
        <v>7360500</v>
      </c>
      <c r="G132" s="10">
        <v>3680250</v>
      </c>
      <c r="H132" s="10">
        <v>238700</v>
      </c>
      <c r="I132" s="10">
        <v>119346</v>
      </c>
      <c r="J132" s="32">
        <f t="shared" si="26"/>
        <v>7305920.0099999998</v>
      </c>
      <c r="K132" s="32">
        <f t="shared" si="23"/>
        <v>435189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31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28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>
        <v>1543069.01</v>
      </c>
      <c r="BS132" s="28">
        <v>0</v>
      </c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>
        <v>5000000</v>
      </c>
      <c r="CW132" s="10">
        <v>0</v>
      </c>
      <c r="CX132" s="10"/>
      <c r="CY132" s="10"/>
      <c r="CZ132" s="10"/>
      <c r="DA132" s="10"/>
      <c r="DB132" s="10"/>
      <c r="DC132" s="10"/>
      <c r="DD132" s="10"/>
      <c r="DE132" s="10"/>
      <c r="DF132" s="10"/>
      <c r="DG132" s="28"/>
      <c r="DH132" s="10"/>
      <c r="DI132" s="28"/>
      <c r="DJ132" s="10"/>
      <c r="DK132" s="10"/>
      <c r="DL132" s="10"/>
      <c r="DM132" s="10"/>
      <c r="DN132" s="10"/>
      <c r="DO132" s="10"/>
      <c r="DP132" s="10"/>
      <c r="DQ132" s="28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>
        <v>107527</v>
      </c>
      <c r="EE132" s="10">
        <v>107527</v>
      </c>
      <c r="EF132" s="10"/>
      <c r="EG132" s="10"/>
      <c r="EH132" s="20">
        <v>655324</v>
      </c>
      <c r="EI132" s="28">
        <v>327662</v>
      </c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2">
        <f t="shared" si="21"/>
        <v>202300</v>
      </c>
      <c r="FE132" s="12">
        <f t="shared" si="21"/>
        <v>89084.84</v>
      </c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>
        <v>202300</v>
      </c>
      <c r="GG132" s="10">
        <v>89084.84</v>
      </c>
      <c r="GH132" s="10"/>
      <c r="GI132" s="10"/>
      <c r="GJ132" s="12">
        <f t="shared" si="24"/>
        <v>0</v>
      </c>
      <c r="GK132" s="12">
        <f t="shared" si="25"/>
        <v>0</v>
      </c>
      <c r="GL132" s="28"/>
      <c r="GM132" s="28"/>
      <c r="GN132" s="28"/>
      <c r="GO132" s="28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6"/>
      <c r="KR132" s="16"/>
      <c r="KS132" s="16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</row>
    <row r="133" spans="1:606" x14ac:dyDescent="0.25">
      <c r="A133" s="5" t="s">
        <v>141</v>
      </c>
      <c r="B133" s="12">
        <f t="shared" si="13"/>
        <v>9821775</v>
      </c>
      <c r="C133" s="12">
        <f t="shared" si="22"/>
        <v>2501493.2599999998</v>
      </c>
      <c r="D133" s="14">
        <f t="shared" si="18"/>
        <v>4590620</v>
      </c>
      <c r="E133" s="14">
        <f t="shared" si="19"/>
        <v>2295306</v>
      </c>
      <c r="F133" s="10">
        <v>4421100</v>
      </c>
      <c r="G133" s="10">
        <v>2210550</v>
      </c>
      <c r="H133" s="10">
        <v>169520</v>
      </c>
      <c r="I133" s="10">
        <v>84756</v>
      </c>
      <c r="J133" s="32">
        <f t="shared" si="26"/>
        <v>5150155</v>
      </c>
      <c r="K133" s="32">
        <f t="shared" si="23"/>
        <v>172550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31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28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28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28"/>
      <c r="DH133" s="10"/>
      <c r="DI133" s="28"/>
      <c r="DJ133" s="10"/>
      <c r="DK133" s="10"/>
      <c r="DL133" s="10"/>
      <c r="DM133" s="10"/>
      <c r="DN133" s="10"/>
      <c r="DO133" s="10"/>
      <c r="DP133" s="10"/>
      <c r="DQ133" s="28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20">
        <v>345101</v>
      </c>
      <c r="EI133" s="28">
        <v>172550</v>
      </c>
      <c r="EJ133" s="10">
        <v>4805054</v>
      </c>
      <c r="EK133" s="10">
        <v>0</v>
      </c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2">
        <f t="shared" si="21"/>
        <v>81000</v>
      </c>
      <c r="FE133" s="12">
        <f t="shared" si="21"/>
        <v>33637.26</v>
      </c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>
        <v>81000</v>
      </c>
      <c r="GG133" s="10">
        <v>33637.26</v>
      </c>
      <c r="GH133" s="10"/>
      <c r="GI133" s="10"/>
      <c r="GJ133" s="12">
        <f t="shared" si="24"/>
        <v>0</v>
      </c>
      <c r="GK133" s="12">
        <f t="shared" si="25"/>
        <v>0</v>
      </c>
      <c r="GL133" s="28"/>
      <c r="GM133" s="28"/>
      <c r="GN133" s="28"/>
      <c r="GO133" s="28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6"/>
      <c r="KR133" s="16"/>
      <c r="KS133" s="16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</row>
    <row r="134" spans="1:606" x14ac:dyDescent="0.25">
      <c r="A134" s="5" t="s">
        <v>142</v>
      </c>
      <c r="B134" s="12">
        <f t="shared" si="13"/>
        <v>11354077</v>
      </c>
      <c r="C134" s="32">
        <f t="shared" si="22"/>
        <v>3873060.46</v>
      </c>
      <c r="D134" s="14">
        <f t="shared" si="18"/>
        <v>7066700</v>
      </c>
      <c r="E134" s="14">
        <f t="shared" si="19"/>
        <v>3533346</v>
      </c>
      <c r="F134" s="10">
        <v>6471800</v>
      </c>
      <c r="G134" s="10">
        <v>3235896</v>
      </c>
      <c r="H134" s="10">
        <v>594900</v>
      </c>
      <c r="I134" s="10">
        <v>297450</v>
      </c>
      <c r="J134" s="32">
        <f t="shared" si="26"/>
        <v>4085077</v>
      </c>
      <c r="K134" s="32">
        <f t="shared" si="23"/>
        <v>250925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31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28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28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28"/>
      <c r="DH134" s="10"/>
      <c r="DI134" s="28"/>
      <c r="DJ134" s="10"/>
      <c r="DK134" s="10"/>
      <c r="DL134" s="10"/>
      <c r="DM134" s="10"/>
      <c r="DN134" s="10"/>
      <c r="DO134" s="10"/>
      <c r="DP134" s="10"/>
      <c r="DQ134" s="28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>
        <v>1029894</v>
      </c>
      <c r="EC134" s="10">
        <v>0</v>
      </c>
      <c r="ED134" s="10"/>
      <c r="EE134" s="10"/>
      <c r="EF134" s="10"/>
      <c r="EG134" s="10"/>
      <c r="EH134" s="20">
        <v>501850</v>
      </c>
      <c r="EI134" s="28">
        <v>250925</v>
      </c>
      <c r="EJ134" s="10">
        <v>2553333</v>
      </c>
      <c r="EK134" s="10">
        <v>0</v>
      </c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2">
        <f t="shared" si="21"/>
        <v>202300</v>
      </c>
      <c r="FE134" s="12">
        <f t="shared" si="21"/>
        <v>88789.46</v>
      </c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>
        <v>202300</v>
      </c>
      <c r="GG134" s="10">
        <v>88789.46</v>
      </c>
      <c r="GH134" s="10"/>
      <c r="GI134" s="10"/>
      <c r="GJ134" s="12">
        <f t="shared" si="24"/>
        <v>0</v>
      </c>
      <c r="GK134" s="12">
        <f t="shared" si="25"/>
        <v>0</v>
      </c>
      <c r="GL134" s="28"/>
      <c r="GM134" s="28"/>
      <c r="GN134" s="28"/>
      <c r="GO134" s="28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  <c r="IW134" s="15"/>
      <c r="IX134" s="15"/>
      <c r="IY134" s="15"/>
      <c r="IZ134" s="15"/>
      <c r="JA134" s="15"/>
      <c r="JB134" s="15"/>
      <c r="JC134" s="15"/>
      <c r="JD134" s="15"/>
      <c r="JE134" s="15"/>
      <c r="JF134" s="15"/>
      <c r="JG134" s="15"/>
      <c r="JH134" s="15"/>
      <c r="JI134" s="15"/>
      <c r="JJ134" s="15"/>
      <c r="JK134" s="15"/>
      <c r="JL134" s="15"/>
      <c r="JM134" s="15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5"/>
      <c r="KB134" s="15"/>
      <c r="KC134" s="15"/>
      <c r="KD134" s="15"/>
      <c r="KE134" s="15"/>
      <c r="KF134" s="15"/>
      <c r="KG134" s="15"/>
      <c r="KH134" s="15"/>
      <c r="KI134" s="15"/>
      <c r="KJ134" s="15"/>
      <c r="KK134" s="15"/>
      <c r="KL134" s="15"/>
      <c r="KM134" s="15"/>
      <c r="KN134" s="15"/>
      <c r="KO134" s="15"/>
      <c r="KP134" s="15"/>
      <c r="KQ134" s="16"/>
      <c r="KR134" s="16"/>
      <c r="KS134" s="16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</row>
    <row r="135" spans="1:606" x14ac:dyDescent="0.25">
      <c r="A135" s="5" t="s">
        <v>143</v>
      </c>
      <c r="B135" s="12">
        <f t="shared" si="13"/>
        <v>5222962</v>
      </c>
      <c r="C135" s="12">
        <f t="shared" si="22"/>
        <v>2611287.92</v>
      </c>
      <c r="D135" s="14">
        <f t="shared" si="18"/>
        <v>4782330</v>
      </c>
      <c r="E135" s="14">
        <f t="shared" si="19"/>
        <v>2391162</v>
      </c>
      <c r="F135" s="10">
        <v>4622500</v>
      </c>
      <c r="G135" s="10">
        <v>2311248</v>
      </c>
      <c r="H135" s="10">
        <v>159830</v>
      </c>
      <c r="I135" s="10">
        <v>79914</v>
      </c>
      <c r="J135" s="32">
        <f t="shared" si="26"/>
        <v>359632</v>
      </c>
      <c r="K135" s="32">
        <f t="shared" si="23"/>
        <v>179816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31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28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28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28"/>
      <c r="DH135" s="10"/>
      <c r="DI135" s="28"/>
      <c r="DJ135" s="10"/>
      <c r="DK135" s="10"/>
      <c r="DL135" s="10"/>
      <c r="DM135" s="10"/>
      <c r="DN135" s="10"/>
      <c r="DO135" s="10"/>
      <c r="DP135" s="10"/>
      <c r="DQ135" s="28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20">
        <v>359632</v>
      </c>
      <c r="EI135" s="28">
        <v>179816</v>
      </c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2">
        <f t="shared" si="21"/>
        <v>81000</v>
      </c>
      <c r="FE135" s="12">
        <f t="shared" si="21"/>
        <v>40309.919999999998</v>
      </c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>
        <v>81000</v>
      </c>
      <c r="GG135" s="10">
        <v>40309.919999999998</v>
      </c>
      <c r="GH135" s="10"/>
      <c r="GI135" s="10"/>
      <c r="GJ135" s="12">
        <f t="shared" si="24"/>
        <v>0</v>
      </c>
      <c r="GK135" s="12">
        <f t="shared" si="25"/>
        <v>0</v>
      </c>
      <c r="GL135" s="28"/>
      <c r="GM135" s="28"/>
      <c r="GN135" s="28"/>
      <c r="GO135" s="28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6"/>
      <c r="KR135" s="16"/>
      <c r="KS135" s="16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</row>
    <row r="136" spans="1:606" x14ac:dyDescent="0.25">
      <c r="A136" s="5" t="s">
        <v>144</v>
      </c>
      <c r="B136" s="12">
        <f t="shared" ref="B136:B151" si="27">D136+J136+FD136+GJ136</f>
        <v>14254097</v>
      </c>
      <c r="C136" s="12">
        <f t="shared" ref="C136:C151" si="28">E136+K136+FE136+GK136</f>
        <v>3810641.96</v>
      </c>
      <c r="D136" s="14">
        <f t="shared" si="18"/>
        <v>7218100</v>
      </c>
      <c r="E136" s="14">
        <f t="shared" si="19"/>
        <v>3609048</v>
      </c>
      <c r="F136" s="10">
        <v>7054900</v>
      </c>
      <c r="G136" s="10">
        <v>3527448</v>
      </c>
      <c r="H136" s="10">
        <v>163200</v>
      </c>
      <c r="I136" s="10">
        <v>81600</v>
      </c>
      <c r="J136" s="32">
        <f t="shared" si="26"/>
        <v>6833697</v>
      </c>
      <c r="K136" s="32">
        <f t="shared" ref="K136:K151" si="29">M136+O136+Q136+S136+U136+W136+Y136+AA136+AC136+AE136+AG136+AI136+AK136+AM136+AO136+AQ136+AS136+AU136+AW136+AY136+BA136+BC136+BE136+BG136+BI136+BK136+BM136+BO136+BQ136+BS136+BU136+BW136+BY136+CA136+CC136+CE136+CG136+CI136+CK136+CM136+CO136+CQ136+CS136+CU136+CW136+CY136+DA136+DC136+DE136+DG136+DI136+DK136+DM136+DO136+DQ136+DS136+DW136+DY136+EA136+EC136+EE136+EG136+EI136+EK136+EM136+EO136+EQ136+ES136+EU136+EW136+EY136+FA136+FC136</f>
        <v>114652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31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28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28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28"/>
      <c r="DH136" s="10"/>
      <c r="DI136" s="28"/>
      <c r="DJ136" s="10"/>
      <c r="DK136" s="10"/>
      <c r="DL136" s="10"/>
      <c r="DM136" s="10"/>
      <c r="DN136" s="10"/>
      <c r="DO136" s="10"/>
      <c r="DP136" s="10"/>
      <c r="DQ136" s="28"/>
      <c r="DR136" s="10"/>
      <c r="DS136" s="10"/>
      <c r="DT136" s="10"/>
      <c r="DU136" s="10"/>
      <c r="DV136" s="10"/>
      <c r="DW136" s="10"/>
      <c r="DX136" s="10"/>
      <c r="DY136" s="10"/>
      <c r="DZ136" s="10">
        <v>450000</v>
      </c>
      <c r="EA136" s="10">
        <v>0</v>
      </c>
      <c r="EB136" s="10"/>
      <c r="EC136" s="10"/>
      <c r="ED136" s="10"/>
      <c r="EE136" s="10"/>
      <c r="EF136" s="10"/>
      <c r="EG136" s="10"/>
      <c r="EH136" s="20">
        <v>171977</v>
      </c>
      <c r="EI136" s="28">
        <v>114652</v>
      </c>
      <c r="EJ136" s="10">
        <v>6211720</v>
      </c>
      <c r="EK136" s="10">
        <v>0</v>
      </c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2">
        <f t="shared" si="21"/>
        <v>202300</v>
      </c>
      <c r="FE136" s="12">
        <f t="shared" si="21"/>
        <v>86941.96</v>
      </c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>
        <v>202300</v>
      </c>
      <c r="GG136" s="10">
        <v>86941.96</v>
      </c>
      <c r="GH136" s="10"/>
      <c r="GI136" s="10"/>
      <c r="GJ136" s="12">
        <f t="shared" ref="GJ136:GJ151" si="30">GP136+GR136+GT136+GX136+GZ136</f>
        <v>0</v>
      </c>
      <c r="GK136" s="12">
        <f t="shared" ref="GK136:GK151" si="31">GQ136+GS136+GU136+GY136+HA136</f>
        <v>0</v>
      </c>
      <c r="GL136" s="28"/>
      <c r="GM136" s="28"/>
      <c r="GN136" s="28"/>
      <c r="GO136" s="28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6"/>
      <c r="KR136" s="16"/>
      <c r="KS136" s="16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</row>
    <row r="137" spans="1:606" x14ac:dyDescent="0.25">
      <c r="A137" s="5" t="s">
        <v>145</v>
      </c>
      <c r="B137" s="12">
        <f t="shared" si="27"/>
        <v>11420127</v>
      </c>
      <c r="C137" s="12">
        <f t="shared" si="28"/>
        <v>5534637.8200000003</v>
      </c>
      <c r="D137" s="14">
        <f t="shared" ref="D137:D151" si="32">F137+H137</f>
        <v>10308290</v>
      </c>
      <c r="E137" s="14">
        <f t="shared" ref="E137:E151" si="33">G137+I137</f>
        <v>5154144</v>
      </c>
      <c r="F137" s="10">
        <v>9994800</v>
      </c>
      <c r="G137" s="10">
        <v>4997400</v>
      </c>
      <c r="H137" s="10">
        <v>313490</v>
      </c>
      <c r="I137" s="10">
        <v>156744</v>
      </c>
      <c r="J137" s="32">
        <f t="shared" ref="J137:J142" si="34">L137+N137+P137+R137+T137+V137+X137+Z137+AB137+AD137+AF137+AH137+AJ137+AL137+AN137+AP137+AR137+AT137+AV137+AX137+AZ137+BB137+BD137+BF137+BH137+BJ137+BL137+BN137+BP137+BR137+BT137+BV137+BX137+BZ137+CB137+CD137+CF137+CH137+CJ137+CL137+CN137+CP137+CR137+CT137+CV137+CX137+CZ137+DB137+DD137+DF137+DH137+DJ137+DL137+DN137+DP137+DR137+DV137+DX137+DZ137+EB137+ED137+EF137+EH137+EJ137+EL137+EN137+EP137+ER137+ET137+EV137+EX137+EZ137+FB137</f>
        <v>909537</v>
      </c>
      <c r="K137" s="32">
        <f t="shared" si="29"/>
        <v>267546.5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31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28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28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>
        <v>374444</v>
      </c>
      <c r="CY137" s="10">
        <v>0</v>
      </c>
      <c r="CZ137" s="10"/>
      <c r="DA137" s="10"/>
      <c r="DB137" s="10"/>
      <c r="DC137" s="10"/>
      <c r="DD137" s="10"/>
      <c r="DE137" s="10"/>
      <c r="DF137" s="10"/>
      <c r="DG137" s="28"/>
      <c r="DH137" s="10"/>
      <c r="DI137" s="28"/>
      <c r="DJ137" s="10"/>
      <c r="DK137" s="10"/>
      <c r="DL137" s="10"/>
      <c r="DM137" s="10"/>
      <c r="DN137" s="10"/>
      <c r="DO137" s="10"/>
      <c r="DP137" s="10"/>
      <c r="DQ137" s="28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20">
        <v>535093</v>
      </c>
      <c r="EI137" s="28">
        <v>267546.5</v>
      </c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2">
        <f t="shared" ref="FD137:FE151" si="35">FF137+FH137+FJ137+FL137+FN137+FP137+FR137+FT137+FV137+FX137+FZ137+GB137+GD137+GF137+GH137</f>
        <v>202300</v>
      </c>
      <c r="FE137" s="12">
        <f t="shared" si="35"/>
        <v>112947.32</v>
      </c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>
        <v>202300</v>
      </c>
      <c r="GG137" s="10">
        <v>112947.32</v>
      </c>
      <c r="GH137" s="10"/>
      <c r="GI137" s="10"/>
      <c r="GJ137" s="12">
        <f t="shared" si="30"/>
        <v>0</v>
      </c>
      <c r="GK137" s="12">
        <f t="shared" si="31"/>
        <v>0</v>
      </c>
      <c r="GL137" s="28"/>
      <c r="GM137" s="28"/>
      <c r="GN137" s="28"/>
      <c r="GO137" s="28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6"/>
      <c r="KR137" s="16"/>
      <c r="KS137" s="16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</row>
    <row r="138" spans="1:606" x14ac:dyDescent="0.25">
      <c r="A138" s="5" t="s">
        <v>146</v>
      </c>
      <c r="B138" s="12">
        <f t="shared" si="27"/>
        <v>6192556</v>
      </c>
      <c r="C138" s="12">
        <f t="shared" si="28"/>
        <v>3095884.75</v>
      </c>
      <c r="D138" s="14">
        <f t="shared" si="32"/>
        <v>5931740</v>
      </c>
      <c r="E138" s="14">
        <f t="shared" si="33"/>
        <v>2965866</v>
      </c>
      <c r="F138" s="10">
        <v>5857400</v>
      </c>
      <c r="G138" s="10">
        <v>2928696</v>
      </c>
      <c r="H138" s="10">
        <v>74340</v>
      </c>
      <c r="I138" s="10">
        <v>37170</v>
      </c>
      <c r="J138" s="32">
        <f t="shared" si="34"/>
        <v>179816</v>
      </c>
      <c r="K138" s="32">
        <f t="shared" si="29"/>
        <v>89908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31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28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28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28"/>
      <c r="DH138" s="10"/>
      <c r="DI138" s="28"/>
      <c r="DJ138" s="10"/>
      <c r="DK138" s="10"/>
      <c r="DL138" s="10"/>
      <c r="DM138" s="10"/>
      <c r="DN138" s="10"/>
      <c r="DO138" s="10"/>
      <c r="DP138" s="10"/>
      <c r="DQ138" s="28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20">
        <v>179816</v>
      </c>
      <c r="EI138" s="28">
        <v>89908</v>
      </c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2">
        <f t="shared" si="35"/>
        <v>81000</v>
      </c>
      <c r="FE138" s="12">
        <f t="shared" si="35"/>
        <v>40110.75</v>
      </c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>
        <v>81000</v>
      </c>
      <c r="GG138" s="10">
        <v>40110.75</v>
      </c>
      <c r="GH138" s="10"/>
      <c r="GI138" s="10"/>
      <c r="GJ138" s="12">
        <f t="shared" si="30"/>
        <v>0</v>
      </c>
      <c r="GK138" s="12">
        <f t="shared" si="31"/>
        <v>0</v>
      </c>
      <c r="GL138" s="28"/>
      <c r="GM138" s="28"/>
      <c r="GN138" s="28"/>
      <c r="GO138" s="28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6"/>
      <c r="KR138" s="16"/>
      <c r="KS138" s="16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</row>
    <row r="139" spans="1:606" x14ac:dyDescent="0.25">
      <c r="A139" s="5" t="s">
        <v>147</v>
      </c>
      <c r="B139" s="12">
        <f t="shared" si="27"/>
        <v>9841503</v>
      </c>
      <c r="C139" s="12">
        <f t="shared" si="28"/>
        <v>4912061.55</v>
      </c>
      <c r="D139" s="14">
        <f t="shared" si="32"/>
        <v>8919940</v>
      </c>
      <c r="E139" s="14">
        <f t="shared" si="33"/>
        <v>4459962</v>
      </c>
      <c r="F139" s="10">
        <v>8739500</v>
      </c>
      <c r="G139" s="10">
        <v>4369746</v>
      </c>
      <c r="H139" s="10">
        <v>180440</v>
      </c>
      <c r="I139" s="10">
        <v>90216</v>
      </c>
      <c r="J139" s="32">
        <f t="shared" si="34"/>
        <v>719263</v>
      </c>
      <c r="K139" s="32">
        <f t="shared" si="29"/>
        <v>359632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31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28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28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28"/>
      <c r="DH139" s="10"/>
      <c r="DI139" s="28"/>
      <c r="DJ139" s="10"/>
      <c r="DK139" s="10"/>
      <c r="DL139" s="10"/>
      <c r="DM139" s="10"/>
      <c r="DN139" s="10"/>
      <c r="DO139" s="10"/>
      <c r="DP139" s="10"/>
      <c r="DQ139" s="28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20">
        <v>719263</v>
      </c>
      <c r="EI139" s="28">
        <v>359632</v>
      </c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2">
        <f t="shared" si="35"/>
        <v>202300</v>
      </c>
      <c r="FE139" s="12">
        <f t="shared" si="35"/>
        <v>92467.55</v>
      </c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>
        <v>202300</v>
      </c>
      <c r="GG139" s="10">
        <v>92467.55</v>
      </c>
      <c r="GH139" s="10"/>
      <c r="GI139" s="10"/>
      <c r="GJ139" s="12">
        <f t="shared" si="30"/>
        <v>0</v>
      </c>
      <c r="GK139" s="12">
        <f t="shared" si="31"/>
        <v>0</v>
      </c>
      <c r="GL139" s="28"/>
      <c r="GM139" s="28"/>
      <c r="GN139" s="28"/>
      <c r="GO139" s="28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6"/>
      <c r="KR139" s="16"/>
      <c r="KS139" s="16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</row>
    <row r="140" spans="1:606" x14ac:dyDescent="0.25">
      <c r="A140" s="4" t="s">
        <v>148</v>
      </c>
      <c r="B140" s="12">
        <f t="shared" si="27"/>
        <v>302045556.34000003</v>
      </c>
      <c r="C140" s="12">
        <f t="shared" si="28"/>
        <v>138203916.21000001</v>
      </c>
      <c r="D140" s="14">
        <f t="shared" si="32"/>
        <v>116914680</v>
      </c>
      <c r="E140" s="14">
        <f t="shared" si="33"/>
        <v>58457334</v>
      </c>
      <c r="F140" s="10">
        <v>102491500</v>
      </c>
      <c r="G140" s="10">
        <v>51245748</v>
      </c>
      <c r="H140" s="10">
        <v>14423180</v>
      </c>
      <c r="I140" s="10">
        <v>7211586</v>
      </c>
      <c r="J140" s="32">
        <f t="shared" si="34"/>
        <v>62000631.560000002</v>
      </c>
      <c r="K140" s="32">
        <f t="shared" si="29"/>
        <v>4711163.68</v>
      </c>
      <c r="L140" s="10"/>
      <c r="M140" s="10"/>
      <c r="N140" s="10"/>
      <c r="O140" s="10"/>
      <c r="P140" s="10"/>
      <c r="Q140" s="10"/>
      <c r="R140" s="10">
        <v>10028710</v>
      </c>
      <c r="S140" s="10">
        <v>0</v>
      </c>
      <c r="T140" s="10"/>
      <c r="U140" s="10"/>
      <c r="V140" s="10">
        <v>1117058.69</v>
      </c>
      <c r="W140" s="10">
        <v>0</v>
      </c>
      <c r="X140" s="10"/>
      <c r="Y140" s="10"/>
      <c r="Z140" s="10"/>
      <c r="AA140" s="10"/>
      <c r="AB140" s="31"/>
      <c r="AC140" s="10"/>
      <c r="AD140" s="10"/>
      <c r="AE140" s="10"/>
      <c r="AF140" s="10"/>
      <c r="AG140" s="10"/>
      <c r="AH140" s="10"/>
      <c r="AI140" s="10"/>
      <c r="AJ140" s="10">
        <v>385023.66</v>
      </c>
      <c r="AK140" s="10">
        <v>192510</v>
      </c>
      <c r="AL140" s="10">
        <v>856688</v>
      </c>
      <c r="AM140" s="10">
        <v>514012</v>
      </c>
      <c r="AN140" s="10"/>
      <c r="AO140" s="28"/>
      <c r="AP140" s="10"/>
      <c r="AQ140" s="10"/>
      <c r="AR140" s="10"/>
      <c r="AS140" s="10"/>
      <c r="AT140" s="10"/>
      <c r="AU140" s="10"/>
      <c r="AV140" s="10">
        <v>1129585.1599999999</v>
      </c>
      <c r="AW140" s="10">
        <v>411028.72</v>
      </c>
      <c r="AX140" s="10"/>
      <c r="AY140" s="10"/>
      <c r="AZ140" s="10"/>
      <c r="BA140" s="10"/>
      <c r="BB140" s="10">
        <v>533610</v>
      </c>
      <c r="BC140" s="10">
        <v>304613.96000000002</v>
      </c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>
        <v>1393218</v>
      </c>
      <c r="BQ140" s="10">
        <v>696609</v>
      </c>
      <c r="BR140" s="10">
        <v>4720077.38</v>
      </c>
      <c r="BS140" s="28">
        <v>0</v>
      </c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>
        <v>300400</v>
      </c>
      <c r="CO140" s="10">
        <v>0</v>
      </c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>
        <v>36639880.670000002</v>
      </c>
      <c r="DE140" s="10">
        <v>0</v>
      </c>
      <c r="DF140" s="10"/>
      <c r="DG140" s="28"/>
      <c r="DH140" s="10"/>
      <c r="DI140" s="28"/>
      <c r="DJ140" s="10"/>
      <c r="DK140" s="10"/>
      <c r="DL140" s="10"/>
      <c r="DM140" s="10"/>
      <c r="DN140" s="10"/>
      <c r="DO140" s="10"/>
      <c r="DP140" s="10"/>
      <c r="DQ140" s="28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20">
        <v>4546380</v>
      </c>
      <c r="EI140" s="28">
        <v>2273190</v>
      </c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20">
        <v>350000</v>
      </c>
      <c r="EU140" s="10">
        <v>319200</v>
      </c>
      <c r="EV140" s="10"/>
      <c r="EW140" s="10"/>
      <c r="EX140" s="10"/>
      <c r="EY140" s="10"/>
      <c r="EZ140" s="10"/>
      <c r="FA140" s="10"/>
      <c r="FB140" s="10"/>
      <c r="FC140" s="10"/>
      <c r="FD140" s="12">
        <f t="shared" si="35"/>
        <v>122754244.78</v>
      </c>
      <c r="FE140" s="12">
        <f t="shared" si="35"/>
        <v>75035418.530000001</v>
      </c>
      <c r="FF140" s="10">
        <v>38889062</v>
      </c>
      <c r="FG140" s="10">
        <v>22680000</v>
      </c>
      <c r="FH140" s="10"/>
      <c r="FI140" s="10"/>
      <c r="FJ140" s="10">
        <v>78665369.25</v>
      </c>
      <c r="FK140" s="10">
        <v>48320000</v>
      </c>
      <c r="FL140" s="10"/>
      <c r="FM140" s="10"/>
      <c r="FN140" s="10">
        <v>36345</v>
      </c>
      <c r="FO140" s="10">
        <v>18000</v>
      </c>
      <c r="FP140" s="10">
        <v>625902</v>
      </c>
      <c r="FQ140" s="10">
        <v>313200</v>
      </c>
      <c r="FR140" s="10">
        <v>752210.16</v>
      </c>
      <c r="FS140" s="10">
        <v>354236.5</v>
      </c>
      <c r="FT140" s="10">
        <v>3100000</v>
      </c>
      <c r="FU140" s="10">
        <v>3100000</v>
      </c>
      <c r="FV140" s="10">
        <v>50820</v>
      </c>
      <c r="FW140" s="10">
        <v>0</v>
      </c>
      <c r="FX140" s="10">
        <v>11273</v>
      </c>
      <c r="FY140" s="10">
        <v>0</v>
      </c>
      <c r="FZ140" s="10">
        <v>437569.2</v>
      </c>
      <c r="GA140" s="10">
        <v>249982.03</v>
      </c>
      <c r="GB140" s="10">
        <v>65398.95</v>
      </c>
      <c r="GC140" s="10">
        <v>0</v>
      </c>
      <c r="GD140" s="10">
        <v>101433.22</v>
      </c>
      <c r="GE140" s="10">
        <v>0</v>
      </c>
      <c r="GF140" s="10"/>
      <c r="GG140" s="10"/>
      <c r="GH140" s="10">
        <v>18862</v>
      </c>
      <c r="GI140" s="10">
        <v>0</v>
      </c>
      <c r="GJ140" s="12">
        <f t="shared" si="30"/>
        <v>376000</v>
      </c>
      <c r="GK140" s="12">
        <f t="shared" si="31"/>
        <v>0</v>
      </c>
      <c r="GL140" s="28">
        <v>2786280</v>
      </c>
      <c r="GM140" s="28">
        <v>0</v>
      </c>
      <c r="GN140" s="28"/>
      <c r="GO140" s="28"/>
      <c r="GP140" s="10">
        <v>376000</v>
      </c>
      <c r="GQ140" s="10">
        <v>0</v>
      </c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5"/>
      <c r="KB140" s="15"/>
      <c r="KC140" s="15"/>
      <c r="KD140" s="15"/>
      <c r="KE140" s="15"/>
      <c r="KF140" s="15"/>
      <c r="KG140" s="15"/>
      <c r="KH140" s="15"/>
      <c r="KI140" s="15"/>
      <c r="KJ140" s="15"/>
      <c r="KK140" s="15"/>
      <c r="KL140" s="15"/>
      <c r="KM140" s="15"/>
      <c r="KN140" s="15"/>
      <c r="KO140" s="15"/>
      <c r="KP140" s="15"/>
      <c r="KQ140" s="16"/>
      <c r="KR140" s="16"/>
      <c r="KS140" s="16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</row>
    <row r="141" spans="1:606" x14ac:dyDescent="0.25">
      <c r="A141" s="5" t="s">
        <v>149</v>
      </c>
      <c r="B141" s="12">
        <f t="shared" si="27"/>
        <v>73285125.150000006</v>
      </c>
      <c r="C141" s="12">
        <f t="shared" si="28"/>
        <v>15035150.48</v>
      </c>
      <c r="D141" s="14">
        <f t="shared" si="32"/>
        <v>23834410</v>
      </c>
      <c r="E141" s="14">
        <f t="shared" si="33"/>
        <v>11917200</v>
      </c>
      <c r="F141" s="10">
        <v>21534400</v>
      </c>
      <c r="G141" s="10">
        <v>10767198</v>
      </c>
      <c r="H141" s="10">
        <v>2300010</v>
      </c>
      <c r="I141" s="10">
        <v>1150002</v>
      </c>
      <c r="J141" s="32">
        <f t="shared" si="34"/>
        <v>49450715.150000006</v>
      </c>
      <c r="K141" s="32">
        <f t="shared" si="29"/>
        <v>3117950.4800000004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31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28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>
        <v>3418278.87</v>
      </c>
      <c r="BS141" s="28">
        <v>0</v>
      </c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>
        <v>26000000</v>
      </c>
      <c r="CW141" s="10">
        <v>0</v>
      </c>
      <c r="CX141" s="10">
        <v>1500000</v>
      </c>
      <c r="CY141" s="10">
        <v>0</v>
      </c>
      <c r="CZ141" s="10"/>
      <c r="DA141" s="10"/>
      <c r="DB141" s="10"/>
      <c r="DC141" s="10"/>
      <c r="DD141" s="10"/>
      <c r="DE141" s="10"/>
      <c r="DF141" s="10">
        <v>773472.28</v>
      </c>
      <c r="DG141" s="28">
        <v>773472.28</v>
      </c>
      <c r="DH141" s="10"/>
      <c r="DI141" s="28"/>
      <c r="DJ141" s="10"/>
      <c r="DK141" s="10"/>
      <c r="DL141" s="10"/>
      <c r="DM141" s="10"/>
      <c r="DN141" s="10"/>
      <c r="DO141" s="10"/>
      <c r="DP141" s="10"/>
      <c r="DQ141" s="28"/>
      <c r="DR141" s="10"/>
      <c r="DS141" s="10"/>
      <c r="DT141" s="10"/>
      <c r="DU141" s="10"/>
      <c r="DV141" s="10"/>
      <c r="DW141" s="10"/>
      <c r="DX141" s="10"/>
      <c r="DY141" s="10"/>
      <c r="DZ141" s="10">
        <v>13000000</v>
      </c>
      <c r="EA141" s="10">
        <v>0</v>
      </c>
      <c r="EB141" s="10"/>
      <c r="EC141" s="10"/>
      <c r="ED141" s="10"/>
      <c r="EE141" s="10"/>
      <c r="EF141" s="10"/>
      <c r="EG141" s="10"/>
      <c r="EH141" s="22">
        <v>4308964</v>
      </c>
      <c r="EI141" s="28">
        <v>2154482</v>
      </c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20">
        <v>200000</v>
      </c>
      <c r="EU141" s="10">
        <v>189996.2</v>
      </c>
      <c r="EV141" s="24">
        <v>250000</v>
      </c>
      <c r="EW141" s="10">
        <v>0</v>
      </c>
      <c r="EX141" s="10"/>
      <c r="EY141" s="10"/>
      <c r="EZ141" s="10"/>
      <c r="FA141" s="10"/>
      <c r="FB141" s="10"/>
      <c r="FC141" s="10"/>
      <c r="FD141" s="12">
        <f t="shared" si="35"/>
        <v>0</v>
      </c>
      <c r="FE141" s="12">
        <f t="shared" si="35"/>
        <v>0</v>
      </c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2">
        <f t="shared" si="30"/>
        <v>0</v>
      </c>
      <c r="GK141" s="12">
        <f t="shared" si="31"/>
        <v>0</v>
      </c>
      <c r="GL141" s="28"/>
      <c r="GM141" s="28"/>
      <c r="GN141" s="28"/>
      <c r="GO141" s="28"/>
      <c r="GP141" s="10"/>
      <c r="GQ141" s="10"/>
      <c r="GR141" s="10"/>
      <c r="GS141" s="10"/>
      <c r="GT141" s="10"/>
      <c r="GU141" s="10"/>
      <c r="GV141" s="10">
        <v>55850000</v>
      </c>
      <c r="GW141" s="10">
        <v>26111238.109999999</v>
      </c>
      <c r="GX141" s="10"/>
      <c r="GY141" s="10"/>
      <c r="GZ141" s="10"/>
      <c r="HA141" s="10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  <c r="IW141" s="15"/>
      <c r="IX141" s="15"/>
      <c r="IY141" s="15"/>
      <c r="IZ141" s="15"/>
      <c r="JA141" s="15"/>
      <c r="JB141" s="15"/>
      <c r="JC141" s="15"/>
      <c r="JD141" s="15"/>
      <c r="JE141" s="15"/>
      <c r="JF141" s="15"/>
      <c r="JG141" s="15"/>
      <c r="JH141" s="15"/>
      <c r="JI141" s="15"/>
      <c r="JJ141" s="15"/>
      <c r="JK141" s="15"/>
      <c r="JL141" s="15"/>
      <c r="JM141" s="15"/>
      <c r="JN141" s="15"/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5"/>
      <c r="KB141" s="15"/>
      <c r="KC141" s="15"/>
      <c r="KD141" s="15"/>
      <c r="KE141" s="15"/>
      <c r="KF141" s="15"/>
      <c r="KG141" s="15"/>
      <c r="KH141" s="15"/>
      <c r="KI141" s="15"/>
      <c r="KJ141" s="15"/>
      <c r="KK141" s="15"/>
      <c r="KL141" s="15"/>
      <c r="KM141" s="15"/>
      <c r="KN141" s="15"/>
      <c r="KO141" s="15"/>
      <c r="KP141" s="15"/>
      <c r="KQ141" s="16"/>
      <c r="KR141" s="16"/>
      <c r="KS141" s="16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</row>
    <row r="142" spans="1:606" x14ac:dyDescent="0.25">
      <c r="A142" s="5" t="s">
        <v>150</v>
      </c>
      <c r="B142" s="12">
        <f t="shared" si="27"/>
        <v>3620704</v>
      </c>
      <c r="C142" s="12">
        <f t="shared" si="28"/>
        <v>1807123</v>
      </c>
      <c r="D142" s="14">
        <f t="shared" si="32"/>
        <v>3318210</v>
      </c>
      <c r="E142" s="14">
        <f t="shared" si="33"/>
        <v>1659096</v>
      </c>
      <c r="F142" s="10">
        <v>3055100</v>
      </c>
      <c r="G142" s="10">
        <v>1527546</v>
      </c>
      <c r="H142" s="10">
        <v>263110</v>
      </c>
      <c r="I142" s="10">
        <v>131550</v>
      </c>
      <c r="J142" s="32">
        <f t="shared" si="34"/>
        <v>221494</v>
      </c>
      <c r="K142" s="32">
        <f t="shared" si="29"/>
        <v>110747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31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28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28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28"/>
      <c r="DH142" s="10"/>
      <c r="DI142" s="28"/>
      <c r="DJ142" s="10"/>
      <c r="DK142" s="10"/>
      <c r="DL142" s="10"/>
      <c r="DM142" s="10"/>
      <c r="DN142" s="10"/>
      <c r="DO142" s="10"/>
      <c r="DP142" s="10"/>
      <c r="DQ142" s="28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20">
        <v>221494</v>
      </c>
      <c r="EI142" s="28">
        <v>110747</v>
      </c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2">
        <f t="shared" si="35"/>
        <v>81000</v>
      </c>
      <c r="FE142" s="12">
        <f t="shared" si="35"/>
        <v>37280</v>
      </c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>
        <v>81000</v>
      </c>
      <c r="GG142" s="10">
        <v>37280</v>
      </c>
      <c r="GH142" s="10"/>
      <c r="GI142" s="10"/>
      <c r="GJ142" s="12">
        <f t="shared" si="30"/>
        <v>0</v>
      </c>
      <c r="GK142" s="12">
        <f t="shared" si="31"/>
        <v>0</v>
      </c>
      <c r="GL142" s="28"/>
      <c r="GM142" s="28"/>
      <c r="GN142" s="28"/>
      <c r="GO142" s="28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  <c r="IW142" s="15"/>
      <c r="IX142" s="15"/>
      <c r="IY142" s="15"/>
      <c r="IZ142" s="15"/>
      <c r="JA142" s="15"/>
      <c r="JB142" s="15"/>
      <c r="JC142" s="15"/>
      <c r="JD142" s="15"/>
      <c r="JE142" s="15"/>
      <c r="JF142" s="15"/>
      <c r="JG142" s="15"/>
      <c r="JH142" s="15"/>
      <c r="JI142" s="15"/>
      <c r="JJ142" s="15"/>
      <c r="JK142" s="15"/>
      <c r="JL142" s="15"/>
      <c r="JM142" s="15"/>
      <c r="JN142" s="15"/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  <c r="JY142" s="15"/>
      <c r="JZ142" s="15"/>
      <c r="KA142" s="15"/>
      <c r="KB142" s="15"/>
      <c r="KC142" s="15"/>
      <c r="KD142" s="15"/>
      <c r="KE142" s="15"/>
      <c r="KF142" s="15"/>
      <c r="KG142" s="15"/>
      <c r="KH142" s="15"/>
      <c r="KI142" s="15"/>
      <c r="KJ142" s="15"/>
      <c r="KK142" s="15"/>
      <c r="KL142" s="15"/>
      <c r="KM142" s="15"/>
      <c r="KN142" s="15"/>
      <c r="KO142" s="15"/>
      <c r="KP142" s="15"/>
      <c r="KQ142" s="16"/>
      <c r="KR142" s="16"/>
      <c r="KS142" s="16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</row>
    <row r="143" spans="1:606" x14ac:dyDescent="0.25">
      <c r="A143" s="5" t="s">
        <v>151</v>
      </c>
      <c r="B143" s="12">
        <f t="shared" si="27"/>
        <v>3820906</v>
      </c>
      <c r="C143" s="12">
        <f t="shared" si="28"/>
        <v>1903989</v>
      </c>
      <c r="D143" s="14">
        <f t="shared" si="32"/>
        <v>3560090</v>
      </c>
      <c r="E143" s="14">
        <f t="shared" si="33"/>
        <v>1780044</v>
      </c>
      <c r="F143" s="10">
        <v>3256500</v>
      </c>
      <c r="G143" s="10">
        <v>1628250</v>
      </c>
      <c r="H143" s="10">
        <v>303590</v>
      </c>
      <c r="I143" s="10">
        <v>151794</v>
      </c>
      <c r="J143" s="32">
        <f t="shared" ref="J143:J151" si="36">L143+N143+P143+R143+T143+V143+X143+Z143+AB143+AD143+AF143+AH143+AJ143+AL143+AN143+AP143+AR143+AT143+AV143+AX143+AZ143+BB143+BD143+BF143+BH143+BJ143+BL143+BN143+BP143+BR143+BT143+BV143+BX143+BZ143+CB143+CD143+CF143+CH143+CJ143+CL143+CN143+CP143+CR143+CT143+CV143+CX143+CZ143+DB143+DD143+DF143+DH143+DJ143+DL143+DN143+DP143+DR143+DV143+DX143+DZ143+EB143+ED143+EF143+EH143+EJ143+EL143+EN143+EP143+ER143+ET143+EV143+EX143+EZ143+FB143</f>
        <v>179816</v>
      </c>
      <c r="K143" s="32">
        <f t="shared" si="29"/>
        <v>89908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31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28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28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28"/>
      <c r="DH143" s="10"/>
      <c r="DI143" s="28"/>
      <c r="DJ143" s="10"/>
      <c r="DK143" s="10"/>
      <c r="DL143" s="10"/>
      <c r="DM143" s="10"/>
      <c r="DN143" s="10"/>
      <c r="DO143" s="10"/>
      <c r="DP143" s="10"/>
      <c r="DQ143" s="28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20">
        <v>179816</v>
      </c>
      <c r="EI143" s="28">
        <v>89908</v>
      </c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2">
        <f t="shared" si="35"/>
        <v>81000</v>
      </c>
      <c r="FE143" s="12">
        <f t="shared" si="35"/>
        <v>34037</v>
      </c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>
        <v>81000</v>
      </c>
      <c r="GG143" s="10">
        <v>34037</v>
      </c>
      <c r="GH143" s="10"/>
      <c r="GI143" s="10"/>
      <c r="GJ143" s="12">
        <f t="shared" si="30"/>
        <v>0</v>
      </c>
      <c r="GK143" s="12">
        <f t="shared" si="31"/>
        <v>0</v>
      </c>
      <c r="GL143" s="28"/>
      <c r="GM143" s="28"/>
      <c r="GN143" s="28"/>
      <c r="GO143" s="28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  <c r="IW143" s="15"/>
      <c r="IX143" s="15"/>
      <c r="IY143" s="15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5"/>
      <c r="KB143" s="15"/>
      <c r="KC143" s="15"/>
      <c r="KD143" s="15"/>
      <c r="KE143" s="15"/>
      <c r="KF143" s="15"/>
      <c r="KG143" s="15"/>
      <c r="KH143" s="15"/>
      <c r="KI143" s="15"/>
      <c r="KJ143" s="15"/>
      <c r="KK143" s="15"/>
      <c r="KL143" s="15"/>
      <c r="KM143" s="15"/>
      <c r="KN143" s="15"/>
      <c r="KO143" s="15"/>
      <c r="KP143" s="15"/>
      <c r="KQ143" s="16"/>
      <c r="KR143" s="16"/>
      <c r="KS143" s="16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</row>
    <row r="144" spans="1:606" x14ac:dyDescent="0.25">
      <c r="A144" s="5" t="s">
        <v>152</v>
      </c>
      <c r="B144" s="12">
        <f t="shared" si="27"/>
        <v>14427903</v>
      </c>
      <c r="C144" s="12">
        <f t="shared" si="28"/>
        <v>7214868.7699999996</v>
      </c>
      <c r="D144" s="14">
        <f t="shared" si="32"/>
        <v>13506340</v>
      </c>
      <c r="E144" s="14">
        <f t="shared" si="33"/>
        <v>6753162</v>
      </c>
      <c r="F144" s="10">
        <v>13268600</v>
      </c>
      <c r="G144" s="10">
        <v>6634296</v>
      </c>
      <c r="H144" s="10">
        <v>237740</v>
      </c>
      <c r="I144" s="10">
        <v>118866</v>
      </c>
      <c r="J144" s="32">
        <f t="shared" si="36"/>
        <v>719263</v>
      </c>
      <c r="K144" s="32">
        <f t="shared" si="29"/>
        <v>359631.5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31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28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28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28"/>
      <c r="DH144" s="10"/>
      <c r="DI144" s="28"/>
      <c r="DJ144" s="10"/>
      <c r="DK144" s="10"/>
      <c r="DL144" s="10"/>
      <c r="DM144" s="10"/>
      <c r="DN144" s="10"/>
      <c r="DO144" s="10"/>
      <c r="DP144" s="10"/>
      <c r="DQ144" s="28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20">
        <v>719263</v>
      </c>
      <c r="EI144" s="28">
        <v>359631.5</v>
      </c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2">
        <f t="shared" si="35"/>
        <v>202300</v>
      </c>
      <c r="FE144" s="12">
        <f t="shared" si="35"/>
        <v>102075.27</v>
      </c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>
        <v>202300</v>
      </c>
      <c r="GG144" s="10">
        <v>102075.27</v>
      </c>
      <c r="GH144" s="10"/>
      <c r="GI144" s="10"/>
      <c r="GJ144" s="12">
        <f t="shared" si="30"/>
        <v>0</v>
      </c>
      <c r="GK144" s="12">
        <f t="shared" si="31"/>
        <v>0</v>
      </c>
      <c r="GL144" s="28"/>
      <c r="GM144" s="28"/>
      <c r="GN144" s="28"/>
      <c r="GO144" s="28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5"/>
      <c r="KB144" s="15"/>
      <c r="KC144" s="15"/>
      <c r="KD144" s="15"/>
      <c r="KE144" s="15"/>
      <c r="KF144" s="15"/>
      <c r="KG144" s="15"/>
      <c r="KH144" s="15"/>
      <c r="KI144" s="15"/>
      <c r="KJ144" s="15"/>
      <c r="KK144" s="15"/>
      <c r="KL144" s="15"/>
      <c r="KM144" s="15"/>
      <c r="KN144" s="15"/>
      <c r="KO144" s="15"/>
      <c r="KP144" s="15"/>
      <c r="KQ144" s="16"/>
      <c r="KR144" s="16"/>
      <c r="KS144" s="16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</row>
    <row r="145" spans="1:606" x14ac:dyDescent="0.25">
      <c r="A145" s="5" t="s">
        <v>153</v>
      </c>
      <c r="B145" s="12">
        <f t="shared" si="27"/>
        <v>7357454</v>
      </c>
      <c r="C145" s="12">
        <f t="shared" si="28"/>
        <v>3667497.8</v>
      </c>
      <c r="D145" s="14">
        <f t="shared" si="32"/>
        <v>5298480</v>
      </c>
      <c r="E145" s="14">
        <f t="shared" si="33"/>
        <v>2649240</v>
      </c>
      <c r="F145" s="10">
        <v>4813500</v>
      </c>
      <c r="G145" s="10">
        <v>2406750</v>
      </c>
      <c r="H145" s="10">
        <v>484980</v>
      </c>
      <c r="I145" s="10">
        <v>242490</v>
      </c>
      <c r="J145" s="32">
        <f t="shared" si="36"/>
        <v>1977974</v>
      </c>
      <c r="K145" s="32">
        <f t="shared" si="29"/>
        <v>988986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31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28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28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28"/>
      <c r="DH145" s="10"/>
      <c r="DI145" s="28"/>
      <c r="DJ145" s="10"/>
      <c r="DK145" s="10"/>
      <c r="DL145" s="10"/>
      <c r="DM145" s="10"/>
      <c r="DN145" s="10"/>
      <c r="DO145" s="10"/>
      <c r="DP145" s="10"/>
      <c r="DQ145" s="28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20">
        <v>1977974</v>
      </c>
      <c r="EI145" s="28">
        <v>988986</v>
      </c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2">
        <f t="shared" si="35"/>
        <v>81000</v>
      </c>
      <c r="FE145" s="12">
        <f t="shared" si="35"/>
        <v>29271.8</v>
      </c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>
        <v>81000</v>
      </c>
      <c r="GG145" s="10">
        <v>29271.8</v>
      </c>
      <c r="GH145" s="10"/>
      <c r="GI145" s="10"/>
      <c r="GJ145" s="12">
        <f t="shared" si="30"/>
        <v>0</v>
      </c>
      <c r="GK145" s="12">
        <f t="shared" si="31"/>
        <v>0</v>
      </c>
      <c r="GL145" s="28"/>
      <c r="GM145" s="28"/>
      <c r="GN145" s="28"/>
      <c r="GO145" s="28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5"/>
      <c r="KB145" s="15"/>
      <c r="KC145" s="15"/>
      <c r="KD145" s="15"/>
      <c r="KE145" s="15"/>
      <c r="KF145" s="15"/>
      <c r="KG145" s="15"/>
      <c r="KH145" s="15"/>
      <c r="KI145" s="15"/>
      <c r="KJ145" s="15"/>
      <c r="KK145" s="15"/>
      <c r="KL145" s="15"/>
      <c r="KM145" s="15"/>
      <c r="KN145" s="15"/>
      <c r="KO145" s="15"/>
      <c r="KP145" s="15"/>
      <c r="KQ145" s="16"/>
      <c r="KR145" s="16"/>
      <c r="KS145" s="16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</row>
    <row r="146" spans="1:606" x14ac:dyDescent="0.25">
      <c r="A146" s="5" t="s">
        <v>154</v>
      </c>
      <c r="B146" s="12">
        <f t="shared" si="27"/>
        <v>4369933</v>
      </c>
      <c r="C146" s="12">
        <f t="shared" si="28"/>
        <v>2184292.91</v>
      </c>
      <c r="D146" s="14">
        <f t="shared" si="32"/>
        <v>4189430</v>
      </c>
      <c r="E146" s="14">
        <f t="shared" si="33"/>
        <v>2094714</v>
      </c>
      <c r="F146" s="10">
        <v>3888300</v>
      </c>
      <c r="G146" s="10">
        <v>1944150</v>
      </c>
      <c r="H146" s="10">
        <v>301130</v>
      </c>
      <c r="I146" s="10">
        <v>150564</v>
      </c>
      <c r="J146" s="32">
        <f t="shared" si="36"/>
        <v>99503</v>
      </c>
      <c r="K146" s="32">
        <f t="shared" si="29"/>
        <v>49752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31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28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28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28"/>
      <c r="DH146" s="10"/>
      <c r="DI146" s="28"/>
      <c r="DJ146" s="10"/>
      <c r="DK146" s="10"/>
      <c r="DL146" s="10"/>
      <c r="DM146" s="10"/>
      <c r="DN146" s="10"/>
      <c r="DO146" s="10"/>
      <c r="DP146" s="10"/>
      <c r="DQ146" s="28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20">
        <v>99503</v>
      </c>
      <c r="EI146" s="28">
        <v>49752</v>
      </c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2">
        <f t="shared" si="35"/>
        <v>81000</v>
      </c>
      <c r="FE146" s="12">
        <f t="shared" si="35"/>
        <v>39826.910000000003</v>
      </c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>
        <v>81000</v>
      </c>
      <c r="GG146" s="10">
        <v>39826.910000000003</v>
      </c>
      <c r="GH146" s="10"/>
      <c r="GI146" s="10"/>
      <c r="GJ146" s="12">
        <f t="shared" si="30"/>
        <v>0</v>
      </c>
      <c r="GK146" s="12">
        <f t="shared" si="31"/>
        <v>0</v>
      </c>
      <c r="GL146" s="28"/>
      <c r="GM146" s="28"/>
      <c r="GN146" s="28"/>
      <c r="GO146" s="28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6"/>
      <c r="KR146" s="16"/>
      <c r="KS146" s="16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</row>
    <row r="147" spans="1:606" x14ac:dyDescent="0.25">
      <c r="A147" s="4" t="s">
        <v>155</v>
      </c>
      <c r="B147" s="12">
        <f t="shared" si="27"/>
        <v>423245087.96000004</v>
      </c>
      <c r="C147" s="12">
        <f t="shared" si="28"/>
        <v>118341160.78999999</v>
      </c>
      <c r="D147" s="14">
        <f t="shared" si="32"/>
        <v>111076440</v>
      </c>
      <c r="E147" s="14">
        <f t="shared" si="33"/>
        <v>55538214</v>
      </c>
      <c r="F147" s="10">
        <v>97754900</v>
      </c>
      <c r="G147" s="10">
        <v>48877446</v>
      </c>
      <c r="H147" s="10">
        <v>13321540</v>
      </c>
      <c r="I147" s="10">
        <v>6660768</v>
      </c>
      <c r="J147" s="32">
        <f t="shared" si="36"/>
        <v>241783637.36000001</v>
      </c>
      <c r="K147" s="32">
        <f t="shared" si="29"/>
        <v>19817652.34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>
        <v>2234117.36</v>
      </c>
      <c r="W147" s="10">
        <v>1323044.48</v>
      </c>
      <c r="X147" s="10"/>
      <c r="Y147" s="10"/>
      <c r="Z147" s="10"/>
      <c r="AA147" s="10"/>
      <c r="AB147" s="31"/>
      <c r="AC147" s="10"/>
      <c r="AD147" s="10"/>
      <c r="AE147" s="10"/>
      <c r="AF147" s="10"/>
      <c r="AG147" s="10"/>
      <c r="AH147" s="10"/>
      <c r="AI147" s="10"/>
      <c r="AJ147" s="10">
        <v>1382849.05</v>
      </c>
      <c r="AK147" s="10">
        <v>691422</v>
      </c>
      <c r="AL147" s="10">
        <v>2337605</v>
      </c>
      <c r="AM147" s="10">
        <v>1402600</v>
      </c>
      <c r="AN147" s="10">
        <v>539447.41</v>
      </c>
      <c r="AO147" s="28">
        <v>269723.7</v>
      </c>
      <c r="AP147" s="10"/>
      <c r="AQ147" s="10"/>
      <c r="AR147" s="10">
        <v>9695699</v>
      </c>
      <c r="AS147" s="10"/>
      <c r="AT147" s="10"/>
      <c r="AU147" s="10"/>
      <c r="AV147" s="10">
        <v>835898.21</v>
      </c>
      <c r="AW147" s="10">
        <v>250668</v>
      </c>
      <c r="AX147" s="10"/>
      <c r="AY147" s="10"/>
      <c r="AZ147" s="10"/>
      <c r="BA147" s="10"/>
      <c r="BB147" s="20">
        <v>406560</v>
      </c>
      <c r="BC147" s="10">
        <v>189362.97</v>
      </c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>
        <v>1374235</v>
      </c>
      <c r="BQ147" s="10">
        <v>687117.5</v>
      </c>
      <c r="BR147" s="10">
        <v>4237345.99</v>
      </c>
      <c r="BS147" s="28">
        <v>0</v>
      </c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>
        <v>29034173.600000001</v>
      </c>
      <c r="CG147" s="10">
        <v>8622072.6400000006</v>
      </c>
      <c r="CH147" s="10"/>
      <c r="CI147" s="10"/>
      <c r="CJ147" s="10"/>
      <c r="CK147" s="10"/>
      <c r="CL147" s="10">
        <v>172847930</v>
      </c>
      <c r="CM147" s="10">
        <v>2778831.39</v>
      </c>
      <c r="CN147" s="10"/>
      <c r="CO147" s="10"/>
      <c r="CP147" s="10"/>
      <c r="CQ147" s="10"/>
      <c r="CR147" s="10"/>
      <c r="CS147" s="10"/>
      <c r="CT147" s="10"/>
      <c r="CU147" s="10"/>
      <c r="CV147" s="10">
        <v>5000000</v>
      </c>
      <c r="CW147" s="10">
        <v>0</v>
      </c>
      <c r="CX147" s="10"/>
      <c r="CY147" s="10"/>
      <c r="CZ147" s="10">
        <v>1500000</v>
      </c>
      <c r="DA147" s="10">
        <v>0</v>
      </c>
      <c r="DB147" s="10"/>
      <c r="DC147" s="10"/>
      <c r="DD147" s="10">
        <v>5838608.1299999999</v>
      </c>
      <c r="DE147" s="10">
        <v>0</v>
      </c>
      <c r="DF147" s="10">
        <v>2877896.71</v>
      </c>
      <c r="DG147" s="28">
        <v>2568494.7599999998</v>
      </c>
      <c r="DH147" s="10"/>
      <c r="DI147" s="28"/>
      <c r="DJ147" s="10"/>
      <c r="DK147" s="10"/>
      <c r="DL147" s="10"/>
      <c r="DM147" s="10"/>
      <c r="DN147" s="10"/>
      <c r="DO147" s="10"/>
      <c r="DP147" s="10"/>
      <c r="DQ147" s="28"/>
      <c r="DR147" s="10"/>
      <c r="DS147" s="10"/>
      <c r="DT147" s="10"/>
      <c r="DU147" s="10"/>
      <c r="DV147" s="10"/>
      <c r="DW147" s="10"/>
      <c r="DX147" s="10">
        <v>177514.9</v>
      </c>
      <c r="DY147" s="10">
        <v>177514.9</v>
      </c>
      <c r="DZ147" s="10"/>
      <c r="EA147" s="10"/>
      <c r="EB147" s="10"/>
      <c r="EC147" s="10"/>
      <c r="ED147" s="10"/>
      <c r="EE147" s="10"/>
      <c r="EF147" s="10"/>
      <c r="EG147" s="10"/>
      <c r="EH147" s="20">
        <v>1213757</v>
      </c>
      <c r="EI147" s="28">
        <v>606800</v>
      </c>
      <c r="EJ147" s="10"/>
      <c r="EK147" s="10"/>
      <c r="EL147" s="10"/>
      <c r="EM147" s="10"/>
      <c r="EN147" s="10"/>
      <c r="EO147" s="10"/>
      <c r="EP147" s="24">
        <v>250000</v>
      </c>
      <c r="EQ147" s="10">
        <v>250000</v>
      </c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2">
        <f t="shared" si="35"/>
        <v>70331410.599999994</v>
      </c>
      <c r="FE147" s="12">
        <f t="shared" si="35"/>
        <v>42985294.449999996</v>
      </c>
      <c r="FF147" s="10">
        <v>21026850</v>
      </c>
      <c r="FG147" s="10">
        <v>12510882</v>
      </c>
      <c r="FH147" s="10"/>
      <c r="FI147" s="10"/>
      <c r="FJ147" s="10">
        <v>43288783.25</v>
      </c>
      <c r="FK147" s="10">
        <v>25404458</v>
      </c>
      <c r="FL147" s="10"/>
      <c r="FM147" s="10"/>
      <c r="FN147" s="10"/>
      <c r="FO147" s="10"/>
      <c r="FP147" s="10">
        <v>312951</v>
      </c>
      <c r="FQ147" s="10">
        <v>156476</v>
      </c>
      <c r="FR147" s="10">
        <v>773476.94</v>
      </c>
      <c r="FS147" s="10">
        <v>372675.65</v>
      </c>
      <c r="FT147" s="10">
        <v>4293828</v>
      </c>
      <c r="FU147" s="10">
        <v>4256000</v>
      </c>
      <c r="FV147" s="10">
        <v>25410</v>
      </c>
      <c r="FW147" s="10">
        <v>0</v>
      </c>
      <c r="FX147" s="10">
        <v>7798.8</v>
      </c>
      <c r="FY147" s="10">
        <v>7798.8</v>
      </c>
      <c r="FZ147" s="10">
        <v>399929.24</v>
      </c>
      <c r="GA147" s="10">
        <v>277004</v>
      </c>
      <c r="GB147" s="10">
        <v>39239.370000000003</v>
      </c>
      <c r="GC147" s="10">
        <v>0</v>
      </c>
      <c r="GD147" s="10">
        <v>157941</v>
      </c>
      <c r="GE147" s="10">
        <v>0</v>
      </c>
      <c r="GF147" s="10"/>
      <c r="GG147" s="10"/>
      <c r="GH147" s="10">
        <v>5203</v>
      </c>
      <c r="GI147" s="10">
        <v>0</v>
      </c>
      <c r="GJ147" s="12">
        <f t="shared" si="30"/>
        <v>53600</v>
      </c>
      <c r="GK147" s="12">
        <f t="shared" si="31"/>
        <v>0</v>
      </c>
      <c r="GL147" s="28">
        <v>1770720</v>
      </c>
      <c r="GM147" s="28">
        <v>0</v>
      </c>
      <c r="GN147" s="28"/>
      <c r="GO147" s="28"/>
      <c r="GP147" s="10">
        <v>53600</v>
      </c>
      <c r="GQ147" s="10">
        <v>0</v>
      </c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6"/>
      <c r="KR147" s="16"/>
      <c r="KS147" s="16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</row>
    <row r="148" spans="1:606" x14ac:dyDescent="0.25">
      <c r="A148" s="8" t="s">
        <v>156</v>
      </c>
      <c r="B148" s="12">
        <f t="shared" si="27"/>
        <v>25424443.219999999</v>
      </c>
      <c r="C148" s="12">
        <f t="shared" si="28"/>
        <v>10032068</v>
      </c>
      <c r="D148" s="14">
        <f t="shared" si="32"/>
        <v>17130950</v>
      </c>
      <c r="E148" s="14">
        <f t="shared" si="33"/>
        <v>8565468</v>
      </c>
      <c r="F148" s="28">
        <v>16927000</v>
      </c>
      <c r="G148" s="28">
        <v>8463498</v>
      </c>
      <c r="H148" s="10">
        <v>203950</v>
      </c>
      <c r="I148" s="10">
        <v>101970</v>
      </c>
      <c r="J148" s="32">
        <f t="shared" si="36"/>
        <v>8293493.2199999997</v>
      </c>
      <c r="K148" s="32">
        <f t="shared" si="29"/>
        <v>1466600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31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28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>
        <v>3036081.59</v>
      </c>
      <c r="BS148" s="28">
        <v>0</v>
      </c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>
        <v>1984052.63</v>
      </c>
      <c r="CY148" s="10">
        <v>0</v>
      </c>
      <c r="CZ148" s="10"/>
      <c r="DA148" s="10"/>
      <c r="DB148" s="10"/>
      <c r="DC148" s="10"/>
      <c r="DD148" s="10"/>
      <c r="DE148" s="10"/>
      <c r="DF148" s="10"/>
      <c r="DG148" s="28"/>
      <c r="DH148" s="10"/>
      <c r="DI148" s="28"/>
      <c r="DJ148" s="10"/>
      <c r="DK148" s="10"/>
      <c r="DL148" s="10"/>
      <c r="DM148" s="10"/>
      <c r="DN148" s="10"/>
      <c r="DO148" s="10"/>
      <c r="DP148" s="10"/>
      <c r="DQ148" s="28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20">
        <v>2933359</v>
      </c>
      <c r="EI148" s="28">
        <v>1466600</v>
      </c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24">
        <v>340000</v>
      </c>
      <c r="EW148" s="10">
        <v>0</v>
      </c>
      <c r="EX148" s="10"/>
      <c r="EY148" s="10"/>
      <c r="EZ148" s="10"/>
      <c r="FA148" s="10"/>
      <c r="FB148" s="10"/>
      <c r="FC148" s="10"/>
      <c r="FD148" s="12">
        <f t="shared" si="35"/>
        <v>0</v>
      </c>
      <c r="FE148" s="12">
        <f t="shared" si="35"/>
        <v>0</v>
      </c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2">
        <f t="shared" si="30"/>
        <v>0</v>
      </c>
      <c r="GK148" s="12">
        <f t="shared" si="31"/>
        <v>0</v>
      </c>
      <c r="GL148" s="28"/>
      <c r="GM148" s="28"/>
      <c r="GN148" s="28"/>
      <c r="GO148" s="28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  <c r="IW148" s="15"/>
      <c r="IX148" s="15"/>
      <c r="IY148" s="15"/>
      <c r="IZ148" s="15"/>
      <c r="JA148" s="15"/>
      <c r="JB148" s="15"/>
      <c r="JC148" s="15"/>
      <c r="JD148" s="15"/>
      <c r="JE148" s="15"/>
      <c r="JF148" s="15"/>
      <c r="JG148" s="15"/>
      <c r="JH148" s="15"/>
      <c r="JI148" s="15"/>
      <c r="JJ148" s="15"/>
      <c r="JK148" s="15"/>
      <c r="JL148" s="15"/>
      <c r="JM148" s="15"/>
      <c r="JN148" s="15"/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5"/>
      <c r="KB148" s="15"/>
      <c r="KC148" s="15"/>
      <c r="KD148" s="15"/>
      <c r="KE148" s="15"/>
      <c r="KF148" s="15"/>
      <c r="KG148" s="15"/>
      <c r="KH148" s="15"/>
      <c r="KI148" s="15"/>
      <c r="KJ148" s="15"/>
      <c r="KK148" s="15"/>
      <c r="KL148" s="15"/>
      <c r="KM148" s="15"/>
      <c r="KN148" s="15"/>
      <c r="KO148" s="15"/>
      <c r="KP148" s="15"/>
      <c r="KQ148" s="16"/>
      <c r="KR148" s="16"/>
      <c r="KS148" s="16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</row>
    <row r="149" spans="1:606" x14ac:dyDescent="0.25">
      <c r="A149" s="8" t="s">
        <v>157</v>
      </c>
      <c r="B149" s="12">
        <f t="shared" si="27"/>
        <v>9512023</v>
      </c>
      <c r="C149" s="12">
        <f t="shared" si="28"/>
        <v>4903353.95</v>
      </c>
      <c r="D149" s="14">
        <f t="shared" si="32"/>
        <v>7669110</v>
      </c>
      <c r="E149" s="14">
        <f t="shared" si="33"/>
        <v>3834552</v>
      </c>
      <c r="F149" s="28">
        <v>7514200</v>
      </c>
      <c r="G149" s="28">
        <v>3757098</v>
      </c>
      <c r="H149" s="10">
        <v>154910</v>
      </c>
      <c r="I149" s="10">
        <v>77454</v>
      </c>
      <c r="J149" s="32">
        <f t="shared" si="36"/>
        <v>1761913</v>
      </c>
      <c r="K149" s="32">
        <f t="shared" si="29"/>
        <v>1035456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31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28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28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>
        <v>196000</v>
      </c>
      <c r="CE149" s="10">
        <v>0</v>
      </c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28"/>
      <c r="DH149" s="10"/>
      <c r="DI149" s="28"/>
      <c r="DJ149" s="10"/>
      <c r="DK149" s="10"/>
      <c r="DL149" s="10"/>
      <c r="DM149" s="10"/>
      <c r="DN149" s="10"/>
      <c r="DO149" s="10"/>
      <c r="DP149" s="10"/>
      <c r="DQ149" s="28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20">
        <v>1060913</v>
      </c>
      <c r="EI149" s="28">
        <v>530456</v>
      </c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20">
        <v>505000</v>
      </c>
      <c r="EU149" s="10">
        <v>505000</v>
      </c>
      <c r="EV149" s="10"/>
      <c r="EW149" s="10"/>
      <c r="EX149" s="10"/>
      <c r="EY149" s="10"/>
      <c r="EZ149" s="10"/>
      <c r="FA149" s="10"/>
      <c r="FB149" s="10"/>
      <c r="FC149" s="10"/>
      <c r="FD149" s="12">
        <f t="shared" si="35"/>
        <v>81000</v>
      </c>
      <c r="FE149" s="12">
        <f t="shared" si="35"/>
        <v>33345.949999999997</v>
      </c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>
        <v>81000</v>
      </c>
      <c r="GG149" s="10">
        <v>33345.949999999997</v>
      </c>
      <c r="GH149" s="10"/>
      <c r="GI149" s="10"/>
      <c r="GJ149" s="12">
        <f t="shared" si="30"/>
        <v>0</v>
      </c>
      <c r="GK149" s="12">
        <f t="shared" si="31"/>
        <v>0</v>
      </c>
      <c r="GL149" s="28"/>
      <c r="GM149" s="28"/>
      <c r="GN149" s="28"/>
      <c r="GO149" s="28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  <c r="IW149" s="15"/>
      <c r="IX149" s="15"/>
      <c r="IY149" s="15"/>
      <c r="IZ149" s="15"/>
      <c r="JA149" s="15"/>
      <c r="JB149" s="15"/>
      <c r="JC149" s="15"/>
      <c r="JD149" s="15"/>
      <c r="JE149" s="15"/>
      <c r="JF149" s="15"/>
      <c r="JG149" s="15"/>
      <c r="JH149" s="15"/>
      <c r="JI149" s="15"/>
      <c r="JJ149" s="15"/>
      <c r="JK149" s="15"/>
      <c r="JL149" s="15"/>
      <c r="JM149" s="15"/>
      <c r="JN149" s="15"/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  <c r="JY149" s="15"/>
      <c r="JZ149" s="15"/>
      <c r="KA149" s="15"/>
      <c r="KB149" s="15"/>
      <c r="KC149" s="15"/>
      <c r="KD149" s="15"/>
      <c r="KE149" s="15"/>
      <c r="KF149" s="15"/>
      <c r="KG149" s="15"/>
      <c r="KH149" s="15"/>
      <c r="KI149" s="15"/>
      <c r="KJ149" s="15"/>
      <c r="KK149" s="15"/>
      <c r="KL149" s="15"/>
      <c r="KM149" s="15"/>
      <c r="KN149" s="15"/>
      <c r="KO149" s="15"/>
      <c r="KP149" s="15"/>
      <c r="KQ149" s="16"/>
      <c r="KR149" s="16"/>
      <c r="KS149" s="16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</row>
    <row r="150" spans="1:606" x14ac:dyDescent="0.25">
      <c r="A150" s="8" t="s">
        <v>158</v>
      </c>
      <c r="B150" s="12">
        <f t="shared" si="27"/>
        <v>8191535</v>
      </c>
      <c r="C150" s="12">
        <f t="shared" si="28"/>
        <v>4197662.28</v>
      </c>
      <c r="D150" s="14">
        <f t="shared" si="32"/>
        <v>7078290</v>
      </c>
      <c r="E150" s="14">
        <f t="shared" si="33"/>
        <v>3539136</v>
      </c>
      <c r="F150" s="28">
        <v>6738200</v>
      </c>
      <c r="G150" s="28">
        <v>3369096</v>
      </c>
      <c r="H150" s="28">
        <v>340090</v>
      </c>
      <c r="I150" s="28">
        <v>170040</v>
      </c>
      <c r="J150" s="32">
        <f t="shared" si="36"/>
        <v>1032245</v>
      </c>
      <c r="K150" s="32">
        <f t="shared" si="29"/>
        <v>620622.5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31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28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28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28"/>
      <c r="DJ150" s="10"/>
      <c r="DK150" s="10"/>
      <c r="DL150" s="10"/>
      <c r="DM150" s="10"/>
      <c r="DN150" s="10"/>
      <c r="DO150" s="10"/>
      <c r="DP150" s="10"/>
      <c r="DQ150" s="28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20">
        <v>737245</v>
      </c>
      <c r="EI150" s="28">
        <v>368622.5</v>
      </c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20">
        <v>252000</v>
      </c>
      <c r="EU150" s="10">
        <v>252000</v>
      </c>
      <c r="EV150" s="24">
        <v>43000</v>
      </c>
      <c r="EW150" s="10">
        <v>0</v>
      </c>
      <c r="EX150" s="10"/>
      <c r="EY150" s="10"/>
      <c r="EZ150" s="10"/>
      <c r="FA150" s="10"/>
      <c r="FB150" s="10"/>
      <c r="FC150" s="10"/>
      <c r="FD150" s="12">
        <f t="shared" si="35"/>
        <v>81000</v>
      </c>
      <c r="FE150" s="12">
        <f t="shared" si="35"/>
        <v>37903.78</v>
      </c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>
        <v>81000</v>
      </c>
      <c r="GG150" s="10">
        <v>37903.78</v>
      </c>
      <c r="GH150" s="10"/>
      <c r="GI150" s="10"/>
      <c r="GJ150" s="12">
        <f t="shared" si="30"/>
        <v>0</v>
      </c>
      <c r="GK150" s="12">
        <f t="shared" si="31"/>
        <v>0</v>
      </c>
      <c r="GL150" s="28"/>
      <c r="GM150" s="28"/>
      <c r="GN150" s="28"/>
      <c r="GO150" s="28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  <c r="IW150" s="15"/>
      <c r="IX150" s="15"/>
      <c r="IY150" s="15"/>
      <c r="IZ150" s="15"/>
      <c r="JA150" s="15"/>
      <c r="JB150" s="15"/>
      <c r="JC150" s="15"/>
      <c r="JD150" s="15"/>
      <c r="JE150" s="15"/>
      <c r="JF150" s="15"/>
      <c r="JG150" s="15"/>
      <c r="JH150" s="15"/>
      <c r="JI150" s="15"/>
      <c r="JJ150" s="15"/>
      <c r="JK150" s="15"/>
      <c r="JL150" s="15"/>
      <c r="JM150" s="15"/>
      <c r="JN150" s="15"/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5"/>
      <c r="KB150" s="15"/>
      <c r="KC150" s="15"/>
      <c r="KD150" s="15"/>
      <c r="KE150" s="15"/>
      <c r="KF150" s="15"/>
      <c r="KG150" s="15"/>
      <c r="KH150" s="15"/>
      <c r="KI150" s="15"/>
      <c r="KJ150" s="15"/>
      <c r="KK150" s="15"/>
      <c r="KL150" s="15"/>
      <c r="KM150" s="15"/>
      <c r="KN150" s="15"/>
      <c r="KO150" s="15"/>
      <c r="KP150" s="15"/>
      <c r="KQ150" s="16"/>
      <c r="KR150" s="16"/>
      <c r="KS150" s="16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</row>
    <row r="151" spans="1:606" x14ac:dyDescent="0.25">
      <c r="A151" s="8" t="s">
        <v>159</v>
      </c>
      <c r="B151" s="12">
        <f t="shared" si="27"/>
        <v>19318683.27</v>
      </c>
      <c r="C151" s="12">
        <f t="shared" si="28"/>
        <v>7072906.9800000004</v>
      </c>
      <c r="D151" s="14">
        <f t="shared" si="32"/>
        <v>12497220</v>
      </c>
      <c r="E151" s="14">
        <f t="shared" si="33"/>
        <v>6248610</v>
      </c>
      <c r="F151" s="28">
        <v>11684100</v>
      </c>
      <c r="G151" s="28">
        <v>5842050</v>
      </c>
      <c r="H151" s="28">
        <v>813120</v>
      </c>
      <c r="I151" s="28">
        <v>406560</v>
      </c>
      <c r="J151" s="32">
        <f t="shared" si="36"/>
        <v>6740463.2699999996</v>
      </c>
      <c r="K151" s="32">
        <f t="shared" si="29"/>
        <v>786694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31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28"/>
      <c r="BT151" s="10"/>
      <c r="BU151" s="10"/>
      <c r="BV151" s="10"/>
      <c r="BW151" s="10"/>
      <c r="BX151" s="10"/>
      <c r="BY151" s="10"/>
      <c r="BZ151" s="10"/>
      <c r="CA151" s="10"/>
      <c r="CB151" s="10">
        <v>4771075.2699999996</v>
      </c>
      <c r="CC151" s="10"/>
      <c r="CD151" s="10">
        <v>196000</v>
      </c>
      <c r="CE151" s="10">
        <v>0</v>
      </c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28"/>
      <c r="DJ151" s="10"/>
      <c r="DK151" s="10"/>
      <c r="DL151" s="10"/>
      <c r="DM151" s="10"/>
      <c r="DN151" s="10"/>
      <c r="DO151" s="10"/>
      <c r="DP151" s="10"/>
      <c r="DQ151" s="28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20">
        <v>1573388</v>
      </c>
      <c r="EI151" s="28">
        <v>786694</v>
      </c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24">
        <v>200000</v>
      </c>
      <c r="EW151" s="10">
        <v>0</v>
      </c>
      <c r="EX151" s="10"/>
      <c r="EY151" s="10"/>
      <c r="EZ151" s="10"/>
      <c r="FA151" s="10"/>
      <c r="FB151" s="10"/>
      <c r="FC151" s="10"/>
      <c r="FD151" s="12">
        <f t="shared" si="35"/>
        <v>81000</v>
      </c>
      <c r="FE151" s="12">
        <f t="shared" si="35"/>
        <v>37602.980000000003</v>
      </c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>
        <v>81000</v>
      </c>
      <c r="GG151" s="10">
        <v>37602.980000000003</v>
      </c>
      <c r="GH151" s="10"/>
      <c r="GI151" s="10"/>
      <c r="GJ151" s="12">
        <f t="shared" si="30"/>
        <v>0</v>
      </c>
      <c r="GK151" s="12">
        <f t="shared" si="31"/>
        <v>0</v>
      </c>
      <c r="GL151" s="28"/>
      <c r="GM151" s="28"/>
      <c r="GN151" s="28"/>
      <c r="GO151" s="28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  <c r="IW151" s="15"/>
      <c r="IX151" s="15"/>
      <c r="IY151" s="15"/>
      <c r="IZ151" s="15"/>
      <c r="JA151" s="15"/>
      <c r="JB151" s="15"/>
      <c r="JC151" s="15"/>
      <c r="JD151" s="15"/>
      <c r="JE151" s="15"/>
      <c r="JF151" s="15"/>
      <c r="JG151" s="15"/>
      <c r="JH151" s="15"/>
      <c r="JI151" s="15"/>
      <c r="JJ151" s="15"/>
      <c r="JK151" s="15"/>
      <c r="JL151" s="15"/>
      <c r="JM151" s="15"/>
      <c r="JN151" s="15"/>
      <c r="JO151" s="15"/>
      <c r="JP151" s="15"/>
      <c r="JQ151" s="15"/>
      <c r="JR151" s="15"/>
      <c r="JS151" s="15"/>
      <c r="JT151" s="15"/>
      <c r="JU151" s="15"/>
      <c r="JV151" s="15"/>
      <c r="JW151" s="15"/>
      <c r="JX151" s="15"/>
      <c r="JY151" s="15"/>
      <c r="JZ151" s="15"/>
      <c r="KA151" s="15"/>
      <c r="KB151" s="15"/>
      <c r="KC151" s="15"/>
      <c r="KD151" s="15"/>
      <c r="KE151" s="15"/>
      <c r="KF151" s="15"/>
      <c r="KG151" s="15"/>
      <c r="KH151" s="15"/>
      <c r="KI151" s="15"/>
      <c r="KJ151" s="15"/>
      <c r="KK151" s="15"/>
      <c r="KL151" s="15"/>
      <c r="KM151" s="15"/>
      <c r="KN151" s="15"/>
      <c r="KO151" s="15"/>
      <c r="KP151" s="15"/>
      <c r="KQ151" s="16"/>
      <c r="KR151" s="16"/>
      <c r="KS151" s="16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</row>
    <row r="152" spans="1:606" x14ac:dyDescent="0.25">
      <c r="A152" s="1" t="s">
        <v>160</v>
      </c>
      <c r="B152" s="12">
        <f t="shared" ref="B152:I152" si="37">SUM(B8:B151)</f>
        <v>16400742231.01</v>
      </c>
      <c r="C152" s="12">
        <f t="shared" si="37"/>
        <v>6229234198.2700052</v>
      </c>
      <c r="D152" s="14">
        <f t="shared" si="37"/>
        <v>4364396800</v>
      </c>
      <c r="E152" s="14">
        <f t="shared" si="37"/>
        <v>2181749076</v>
      </c>
      <c r="F152" s="12">
        <f t="shared" si="37"/>
        <v>3772232800</v>
      </c>
      <c r="G152" s="12">
        <f t="shared" si="37"/>
        <v>1885667406</v>
      </c>
      <c r="H152" s="12">
        <f t="shared" si="37"/>
        <v>592164000</v>
      </c>
      <c r="I152" s="39">
        <f t="shared" si="37"/>
        <v>296081670</v>
      </c>
      <c r="J152" s="32">
        <f>SUM(J8:J151)</f>
        <v>4614251778.999999</v>
      </c>
      <c r="K152" s="32">
        <f t="shared" ref="K152:BU152" si="38">SUM(K8:K151)</f>
        <v>619419600.30000007</v>
      </c>
      <c r="L152" s="12">
        <f t="shared" si="38"/>
        <v>55371116.969999999</v>
      </c>
      <c r="M152" s="12">
        <f t="shared" si="38"/>
        <v>0</v>
      </c>
      <c r="N152" s="12">
        <f t="shared" si="38"/>
        <v>108000000</v>
      </c>
      <c r="O152" s="12">
        <f t="shared" si="38"/>
        <v>0</v>
      </c>
      <c r="P152" s="12">
        <f t="shared" si="38"/>
        <v>73000000</v>
      </c>
      <c r="Q152" s="12">
        <f t="shared" si="38"/>
        <v>0</v>
      </c>
      <c r="R152" s="12">
        <f t="shared" si="38"/>
        <v>10028710</v>
      </c>
      <c r="S152" s="12">
        <f t="shared" si="38"/>
        <v>0</v>
      </c>
      <c r="T152" s="12">
        <f t="shared" si="38"/>
        <v>1157600</v>
      </c>
      <c r="U152" s="12">
        <f t="shared" si="38"/>
        <v>0</v>
      </c>
      <c r="V152" s="12">
        <f t="shared" si="38"/>
        <v>46916464.649999999</v>
      </c>
      <c r="W152" s="12">
        <f t="shared" si="38"/>
        <v>17488701.300000001</v>
      </c>
      <c r="X152" s="12">
        <f t="shared" si="38"/>
        <v>327353540</v>
      </c>
      <c r="Y152" s="12">
        <f t="shared" si="38"/>
        <v>0</v>
      </c>
      <c r="Z152" s="12">
        <f t="shared" si="38"/>
        <v>53808879.979999997</v>
      </c>
      <c r="AA152" s="12">
        <f t="shared" si="38"/>
        <v>33212314.510000002</v>
      </c>
      <c r="AB152" s="37">
        <f t="shared" si="38"/>
        <v>22386021.999999996</v>
      </c>
      <c r="AC152" s="12">
        <f t="shared" si="38"/>
        <v>0</v>
      </c>
      <c r="AD152" s="12">
        <f>SUM(AD8:AD151)</f>
        <v>49408922.129999995</v>
      </c>
      <c r="AE152" s="12">
        <f t="shared" si="38"/>
        <v>49408922.129999995</v>
      </c>
      <c r="AF152" s="32">
        <f t="shared" si="38"/>
        <v>390583911.82999998</v>
      </c>
      <c r="AG152" s="12">
        <f t="shared" si="38"/>
        <v>41101794.359999999</v>
      </c>
      <c r="AH152" s="12">
        <f t="shared" si="38"/>
        <v>2000000</v>
      </c>
      <c r="AI152" s="12">
        <f t="shared" si="38"/>
        <v>0</v>
      </c>
      <c r="AJ152" s="12">
        <f t="shared" si="38"/>
        <v>35929929.599999994</v>
      </c>
      <c r="AK152" s="12">
        <f t="shared" si="38"/>
        <v>17343841.879999995</v>
      </c>
      <c r="AL152" s="12">
        <f t="shared" si="38"/>
        <v>70305710</v>
      </c>
      <c r="AM152" s="12">
        <f t="shared" si="38"/>
        <v>40374191.370000005</v>
      </c>
      <c r="AN152" s="12">
        <f t="shared" si="38"/>
        <v>20033561.439999998</v>
      </c>
      <c r="AO152" s="12">
        <f t="shared" si="38"/>
        <v>9575809.3200000022</v>
      </c>
      <c r="AP152" s="12">
        <f t="shared" si="38"/>
        <v>7981320</v>
      </c>
      <c r="AQ152" s="12">
        <f t="shared" si="38"/>
        <v>0</v>
      </c>
      <c r="AR152" s="12">
        <f t="shared" si="38"/>
        <v>66495699</v>
      </c>
      <c r="AS152" s="12">
        <f t="shared" si="38"/>
        <v>0</v>
      </c>
      <c r="AT152" s="12">
        <f t="shared" si="38"/>
        <v>10000000</v>
      </c>
      <c r="AU152" s="12">
        <f t="shared" si="38"/>
        <v>0</v>
      </c>
      <c r="AV152" s="12">
        <f t="shared" si="38"/>
        <v>77193865.99999997</v>
      </c>
      <c r="AW152" s="32">
        <f t="shared" si="38"/>
        <v>19272368.100000005</v>
      </c>
      <c r="AX152" s="32">
        <f t="shared" si="38"/>
        <v>173956314.06999996</v>
      </c>
      <c r="AY152" s="32">
        <f t="shared" si="38"/>
        <v>0</v>
      </c>
      <c r="AZ152" s="32">
        <f t="shared" si="38"/>
        <v>13264848.48</v>
      </c>
      <c r="BA152" s="32">
        <f t="shared" si="38"/>
        <v>0</v>
      </c>
      <c r="BB152" s="32">
        <f t="shared" si="38"/>
        <v>22866459</v>
      </c>
      <c r="BC152" s="32">
        <f t="shared" si="38"/>
        <v>14580621.940000001</v>
      </c>
      <c r="BD152" s="32">
        <f t="shared" si="38"/>
        <v>127540000</v>
      </c>
      <c r="BE152" s="32">
        <f t="shared" si="38"/>
        <v>0</v>
      </c>
      <c r="BF152" s="32">
        <f t="shared" si="38"/>
        <v>8780000</v>
      </c>
      <c r="BG152" s="32">
        <f t="shared" si="38"/>
        <v>0</v>
      </c>
      <c r="BH152" s="32">
        <f t="shared" si="38"/>
        <v>4500000</v>
      </c>
      <c r="BI152" s="32">
        <f t="shared" si="38"/>
        <v>0</v>
      </c>
      <c r="BJ152" s="32">
        <f t="shared" si="38"/>
        <v>468466.8</v>
      </c>
      <c r="BK152" s="32">
        <f t="shared" si="38"/>
        <v>0</v>
      </c>
      <c r="BL152" s="32">
        <f t="shared" si="38"/>
        <v>5385342</v>
      </c>
      <c r="BM152" s="32">
        <f>SUM(BM8:BM151)</f>
        <v>3764864.25</v>
      </c>
      <c r="BN152" s="32">
        <f t="shared" si="38"/>
        <v>42762225</v>
      </c>
      <c r="BO152" s="32">
        <f t="shared" si="38"/>
        <v>845248</v>
      </c>
      <c r="BP152" s="32">
        <f t="shared" si="38"/>
        <v>47437150</v>
      </c>
      <c r="BQ152" s="32">
        <f t="shared" si="38"/>
        <v>23718575</v>
      </c>
      <c r="BR152" s="32">
        <f t="shared" si="38"/>
        <v>307000000</v>
      </c>
      <c r="BS152" s="32">
        <f t="shared" si="38"/>
        <v>0</v>
      </c>
      <c r="BT152" s="32">
        <f t="shared" si="38"/>
        <v>25000000</v>
      </c>
      <c r="BU152" s="32">
        <f t="shared" si="38"/>
        <v>0</v>
      </c>
      <c r="BV152" s="32">
        <f t="shared" ref="BV152:EI152" si="39">SUM(BV8:BV151)</f>
        <v>2000000</v>
      </c>
      <c r="BW152" s="32">
        <f t="shared" si="39"/>
        <v>0</v>
      </c>
      <c r="BX152" s="32">
        <f t="shared" si="39"/>
        <v>9000000</v>
      </c>
      <c r="BY152" s="32">
        <f t="shared" si="39"/>
        <v>0</v>
      </c>
      <c r="BZ152" s="32">
        <f t="shared" si="39"/>
        <v>216496005</v>
      </c>
      <c r="CA152" s="32">
        <f t="shared" si="39"/>
        <v>0</v>
      </c>
      <c r="CB152" s="32">
        <f t="shared" si="39"/>
        <v>70767640.820000008</v>
      </c>
      <c r="CC152" s="32">
        <f t="shared" si="39"/>
        <v>0</v>
      </c>
      <c r="CD152" s="32">
        <f t="shared" si="39"/>
        <v>8748064.5199999996</v>
      </c>
      <c r="CE152" s="32">
        <f t="shared" si="39"/>
        <v>0</v>
      </c>
      <c r="CF152" s="32">
        <f t="shared" si="39"/>
        <v>43309185</v>
      </c>
      <c r="CG152" s="32">
        <f t="shared" si="39"/>
        <v>13467800.57</v>
      </c>
      <c r="CH152" s="32">
        <f t="shared" si="39"/>
        <v>2000000</v>
      </c>
      <c r="CI152" s="32">
        <f t="shared" si="39"/>
        <v>0</v>
      </c>
      <c r="CJ152" s="32">
        <f t="shared" si="39"/>
        <v>8740722.4199999999</v>
      </c>
      <c r="CK152" s="32">
        <f t="shared" si="39"/>
        <v>8740722.4199999999</v>
      </c>
      <c r="CL152" s="32">
        <f t="shared" si="39"/>
        <v>172847930</v>
      </c>
      <c r="CM152" s="32">
        <f t="shared" si="39"/>
        <v>2778831.39</v>
      </c>
      <c r="CN152" s="32">
        <f t="shared" si="39"/>
        <v>2331000</v>
      </c>
      <c r="CO152" s="32">
        <f t="shared" si="39"/>
        <v>0</v>
      </c>
      <c r="CP152" s="32">
        <f t="shared" si="39"/>
        <v>21000000</v>
      </c>
      <c r="CQ152" s="32">
        <f t="shared" si="39"/>
        <v>0</v>
      </c>
      <c r="CR152" s="32">
        <f t="shared" si="39"/>
        <v>50505050.510000005</v>
      </c>
      <c r="CS152" s="32">
        <f t="shared" si="39"/>
        <v>0</v>
      </c>
      <c r="CT152" s="32">
        <f t="shared" si="39"/>
        <v>100114100</v>
      </c>
      <c r="CU152" s="32">
        <f t="shared" si="39"/>
        <v>611134.89</v>
      </c>
      <c r="CV152" s="32">
        <f t="shared" si="39"/>
        <v>325583030.30000001</v>
      </c>
      <c r="CW152" s="32">
        <f t="shared" si="39"/>
        <v>57752054.090000004</v>
      </c>
      <c r="CX152" s="32">
        <f t="shared" si="39"/>
        <v>50000000</v>
      </c>
      <c r="CY152" s="32">
        <f t="shared" si="39"/>
        <v>103536.98</v>
      </c>
      <c r="CZ152" s="32">
        <f t="shared" si="39"/>
        <v>73086500</v>
      </c>
      <c r="DA152" s="32">
        <f t="shared" si="39"/>
        <v>0</v>
      </c>
      <c r="DB152" s="32">
        <f t="shared" si="39"/>
        <v>3027312</v>
      </c>
      <c r="DC152" s="32">
        <f t="shared" si="39"/>
        <v>0</v>
      </c>
      <c r="DD152" s="32">
        <f t="shared" si="39"/>
        <v>185949998.68000001</v>
      </c>
      <c r="DE152" s="32">
        <f t="shared" si="39"/>
        <v>24264015.75</v>
      </c>
      <c r="DF152" s="32">
        <f t="shared" si="39"/>
        <v>100954408.60000001</v>
      </c>
      <c r="DG152" s="32">
        <f t="shared" si="39"/>
        <v>80483713.570000023</v>
      </c>
      <c r="DH152" s="32">
        <f t="shared" si="39"/>
        <v>25000000</v>
      </c>
      <c r="DI152" s="32">
        <f t="shared" si="39"/>
        <v>9001122.6400000006</v>
      </c>
      <c r="DJ152" s="32">
        <f t="shared" si="39"/>
        <v>10000000</v>
      </c>
      <c r="DK152" s="32">
        <f t="shared" si="39"/>
        <v>0</v>
      </c>
      <c r="DL152" s="32">
        <f t="shared" si="39"/>
        <v>14900000</v>
      </c>
      <c r="DM152" s="32">
        <f t="shared" si="39"/>
        <v>0</v>
      </c>
      <c r="DN152" s="32">
        <f t="shared" si="39"/>
        <v>212599404.70000002</v>
      </c>
      <c r="DO152" s="32">
        <f t="shared" si="39"/>
        <v>0</v>
      </c>
      <c r="DP152" s="32">
        <f t="shared" si="39"/>
        <v>83637421.25</v>
      </c>
      <c r="DQ152" s="32">
        <f t="shared" si="39"/>
        <v>8509620.2300000004</v>
      </c>
      <c r="DR152" s="32">
        <f t="shared" si="39"/>
        <v>844822.94000000006</v>
      </c>
      <c r="DS152" s="32">
        <f t="shared" si="39"/>
        <v>85955.75</v>
      </c>
      <c r="DT152" s="32">
        <f t="shared" si="39"/>
        <v>43362230</v>
      </c>
      <c r="DU152" s="32">
        <f t="shared" si="39"/>
        <v>0</v>
      </c>
      <c r="DV152" s="32">
        <f t="shared" si="39"/>
        <v>20500000</v>
      </c>
      <c r="DW152" s="32">
        <f t="shared" si="39"/>
        <v>0</v>
      </c>
      <c r="DX152" s="32">
        <f t="shared" si="39"/>
        <v>798817</v>
      </c>
      <c r="DY152" s="32">
        <f t="shared" si="39"/>
        <v>693346.29</v>
      </c>
      <c r="DZ152" s="32">
        <f t="shared" si="39"/>
        <v>61363790</v>
      </c>
      <c r="EA152" s="32">
        <f t="shared" si="39"/>
        <v>3359999.9</v>
      </c>
      <c r="EB152" s="32">
        <f t="shared" si="39"/>
        <v>7965053</v>
      </c>
      <c r="EC152" s="32">
        <f t="shared" si="39"/>
        <v>1935011</v>
      </c>
      <c r="ED152" s="32">
        <f t="shared" si="39"/>
        <v>537635</v>
      </c>
      <c r="EE152" s="32">
        <f t="shared" si="39"/>
        <v>537635</v>
      </c>
      <c r="EF152" s="32">
        <f t="shared" si="39"/>
        <v>376344</v>
      </c>
      <c r="EG152" s="32">
        <f t="shared" si="39"/>
        <v>322581</v>
      </c>
      <c r="EH152" s="32">
        <f t="shared" si="39"/>
        <v>243238860</v>
      </c>
      <c r="EI152" s="32">
        <f t="shared" si="39"/>
        <v>120860402.41</v>
      </c>
      <c r="EJ152" s="32">
        <f t="shared" ref="EJ152:HA152" si="40">SUM(EJ8:EJ151)</f>
        <v>46485377</v>
      </c>
      <c r="EK152" s="32">
        <f t="shared" si="40"/>
        <v>1889974.63</v>
      </c>
      <c r="EL152" s="32">
        <f t="shared" si="40"/>
        <v>93309247.310000002</v>
      </c>
      <c r="EM152" s="32">
        <f t="shared" si="40"/>
        <v>0</v>
      </c>
      <c r="EN152" s="32">
        <f t="shared" si="40"/>
        <v>46000000</v>
      </c>
      <c r="EO152" s="32">
        <f t="shared" si="40"/>
        <v>0</v>
      </c>
      <c r="EP152" s="32">
        <f t="shared" si="40"/>
        <v>48141000</v>
      </c>
      <c r="EQ152" s="32">
        <f t="shared" si="40"/>
        <v>6450652.2200000007</v>
      </c>
      <c r="ER152" s="32">
        <f t="shared" si="40"/>
        <v>8166000</v>
      </c>
      <c r="ES152" s="32">
        <f t="shared" si="40"/>
        <v>196000</v>
      </c>
      <c r="ET152" s="32">
        <f t="shared" si="40"/>
        <v>17266000</v>
      </c>
      <c r="EU152" s="32">
        <f t="shared" si="40"/>
        <v>5338237.41</v>
      </c>
      <c r="EV152" s="32">
        <f t="shared" si="40"/>
        <v>15707000</v>
      </c>
      <c r="EW152" s="32">
        <f t="shared" si="40"/>
        <v>450000</v>
      </c>
      <c r="EX152" s="32">
        <f t="shared" si="40"/>
        <v>838000</v>
      </c>
      <c r="EY152" s="32">
        <f t="shared" si="40"/>
        <v>150000</v>
      </c>
      <c r="EZ152" s="32">
        <f t="shared" si="40"/>
        <v>1000000</v>
      </c>
      <c r="FA152" s="32">
        <f t="shared" si="40"/>
        <v>750000</v>
      </c>
      <c r="FB152" s="32">
        <f t="shared" si="40"/>
        <v>200000</v>
      </c>
      <c r="FC152" s="32">
        <f t="shared" si="40"/>
        <v>0</v>
      </c>
      <c r="FD152" s="32">
        <f t="shared" si="40"/>
        <v>6095431152.0099983</v>
      </c>
      <c r="FE152" s="32">
        <f t="shared" si="40"/>
        <v>3372326591.9700022</v>
      </c>
      <c r="FF152" s="32">
        <f t="shared" si="40"/>
        <v>2666013833</v>
      </c>
      <c r="FG152" s="32">
        <f t="shared" si="40"/>
        <v>1414082432</v>
      </c>
      <c r="FH152" s="32">
        <f t="shared" si="40"/>
        <v>10626000</v>
      </c>
      <c r="FI152" s="32">
        <f t="shared" si="40"/>
        <v>4740000</v>
      </c>
      <c r="FJ152" s="32">
        <f t="shared" si="40"/>
        <v>3167256805.25</v>
      </c>
      <c r="FK152" s="32">
        <f t="shared" si="40"/>
        <v>1838771070</v>
      </c>
      <c r="FL152" s="32">
        <f t="shared" si="40"/>
        <v>32095840.75</v>
      </c>
      <c r="FM152" s="32">
        <f t="shared" si="40"/>
        <v>16919701</v>
      </c>
      <c r="FN152" s="32">
        <f t="shared" si="40"/>
        <v>1453800</v>
      </c>
      <c r="FO152" s="32">
        <f t="shared" si="40"/>
        <v>856556</v>
      </c>
      <c r="FP152" s="32">
        <f t="shared" si="40"/>
        <v>31325953</v>
      </c>
      <c r="FQ152" s="32">
        <f t="shared" si="40"/>
        <v>15017818</v>
      </c>
      <c r="FR152" s="32">
        <f t="shared" si="40"/>
        <v>52457929.819999993</v>
      </c>
      <c r="FS152" s="32">
        <f t="shared" si="40"/>
        <v>20872244.860000003</v>
      </c>
      <c r="FT152" s="32">
        <f t="shared" si="40"/>
        <v>89778209.629999995</v>
      </c>
      <c r="FU152" s="32">
        <f t="shared" si="40"/>
        <v>42286794.449999996</v>
      </c>
      <c r="FV152" s="32">
        <f t="shared" si="40"/>
        <v>2167473</v>
      </c>
      <c r="FW152" s="32">
        <f t="shared" si="40"/>
        <v>154770</v>
      </c>
      <c r="FX152" s="32">
        <f t="shared" si="40"/>
        <v>403407.75</v>
      </c>
      <c r="FY152" s="32">
        <f t="shared" si="40"/>
        <v>50161.59</v>
      </c>
      <c r="FZ152" s="32">
        <f t="shared" si="40"/>
        <v>21260712.169999994</v>
      </c>
      <c r="GA152" s="32">
        <f t="shared" si="40"/>
        <v>11559837.08</v>
      </c>
      <c r="GB152" s="32">
        <f t="shared" si="40"/>
        <v>2912433.24</v>
      </c>
      <c r="GC152" s="32">
        <f t="shared" si="40"/>
        <v>149644.04999999999</v>
      </c>
      <c r="GD152" s="32">
        <f t="shared" si="40"/>
        <v>2204154.4</v>
      </c>
      <c r="GE152" s="32">
        <f t="shared" si="40"/>
        <v>48092.49</v>
      </c>
      <c r="GF152" s="32">
        <f t="shared" si="40"/>
        <v>15179700</v>
      </c>
      <c r="GG152" s="32">
        <f t="shared" si="40"/>
        <v>6796127.4499999974</v>
      </c>
      <c r="GH152" s="32">
        <f t="shared" si="40"/>
        <v>294900</v>
      </c>
      <c r="GI152" s="32">
        <f t="shared" si="40"/>
        <v>21343</v>
      </c>
      <c r="GJ152" s="32">
        <f t="shared" si="40"/>
        <v>1326662500</v>
      </c>
      <c r="GK152" s="32">
        <f t="shared" si="40"/>
        <v>55738930</v>
      </c>
      <c r="GL152" s="32">
        <f t="shared" si="40"/>
        <v>107779560</v>
      </c>
      <c r="GM152" s="32">
        <f t="shared" si="40"/>
        <v>0</v>
      </c>
      <c r="GN152" s="32">
        <f t="shared" si="40"/>
        <v>29577613.07</v>
      </c>
      <c r="GO152" s="32">
        <f t="shared" si="40"/>
        <v>10419134.17</v>
      </c>
      <c r="GP152" s="32">
        <f t="shared" si="40"/>
        <v>15900000</v>
      </c>
      <c r="GQ152" s="32">
        <f t="shared" si="40"/>
        <v>0</v>
      </c>
      <c r="GR152" s="32">
        <f t="shared" si="40"/>
        <v>693000000</v>
      </c>
      <c r="GS152" s="32">
        <f t="shared" si="40"/>
        <v>0</v>
      </c>
      <c r="GT152" s="32">
        <f t="shared" si="40"/>
        <v>606762500</v>
      </c>
      <c r="GU152" s="32">
        <f t="shared" si="40"/>
        <v>49492523</v>
      </c>
      <c r="GV152" s="32">
        <f t="shared" si="40"/>
        <v>443268400</v>
      </c>
      <c r="GW152" s="32">
        <f t="shared" si="40"/>
        <v>80532383.090000004</v>
      </c>
      <c r="GX152" s="32">
        <f t="shared" si="40"/>
        <v>1000000</v>
      </c>
      <c r="GY152" s="32">
        <f t="shared" si="40"/>
        <v>0</v>
      </c>
      <c r="GZ152" s="32">
        <f t="shared" si="40"/>
        <v>10000000</v>
      </c>
      <c r="HA152" s="32">
        <f t="shared" si="40"/>
        <v>6246407</v>
      </c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  <c r="IW152" s="15"/>
      <c r="IX152" s="15"/>
      <c r="IY152" s="15"/>
      <c r="IZ152" s="15"/>
      <c r="JA152" s="15"/>
      <c r="JB152" s="15"/>
      <c r="JC152" s="15"/>
      <c r="JD152" s="15"/>
      <c r="JE152" s="15"/>
      <c r="JF152" s="15"/>
      <c r="JG152" s="15"/>
      <c r="JH152" s="15"/>
      <c r="JI152" s="15"/>
      <c r="JJ152" s="15"/>
      <c r="JK152" s="15"/>
      <c r="JL152" s="15"/>
      <c r="JM152" s="15"/>
      <c r="JN152" s="15"/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5"/>
      <c r="KB152" s="15"/>
      <c r="KC152" s="15"/>
      <c r="KD152" s="15"/>
      <c r="KE152" s="15"/>
      <c r="KF152" s="15"/>
      <c r="KG152" s="15"/>
      <c r="KH152" s="15"/>
      <c r="KI152" s="15"/>
      <c r="KJ152" s="15"/>
      <c r="KK152" s="15"/>
      <c r="KL152" s="15"/>
      <c r="KM152" s="15"/>
      <c r="KN152" s="15"/>
      <c r="KO152" s="15"/>
      <c r="KP152" s="15"/>
      <c r="KQ152" s="16"/>
      <c r="KR152" s="16"/>
      <c r="KS152" s="16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</row>
    <row r="153" spans="1:606" x14ac:dyDescent="0.25">
      <c r="B153" s="15"/>
      <c r="C153" s="15"/>
      <c r="D153" s="29"/>
      <c r="E153" s="29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29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29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29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29"/>
      <c r="EV153" s="15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</row>
    <row r="154" spans="1:606" ht="14.25" customHeight="1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29"/>
      <c r="EA154" s="15"/>
      <c r="EB154" s="15"/>
      <c r="EC154" s="15"/>
      <c r="ED154" s="15"/>
      <c r="EE154" s="33"/>
      <c r="EF154" s="15"/>
      <c r="EG154" s="33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29"/>
      <c r="EU154" s="15"/>
      <c r="EV154" s="15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</row>
    <row r="155" spans="1:606" x14ac:dyDescent="0.25">
      <c r="A155" s="17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33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</row>
    <row r="156" spans="1:606" x14ac:dyDescent="0.25">
      <c r="A156" s="17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33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</row>
    <row r="157" spans="1:60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</row>
    <row r="158" spans="1:60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</row>
    <row r="159" spans="1:60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</row>
    <row r="160" spans="1:60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</row>
    <row r="161" spans="2:60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</row>
    <row r="162" spans="2:60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</row>
    <row r="163" spans="2:60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</row>
    <row r="164" spans="2:60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</row>
    <row r="165" spans="2:60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</row>
    <row r="166" spans="2:60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</row>
    <row r="167" spans="2:606" x14ac:dyDescent="0.25"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</row>
    <row r="168" spans="2:606" x14ac:dyDescent="0.25"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</row>
    <row r="169" spans="2:60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</row>
    <row r="170" spans="2:60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</row>
    <row r="171" spans="2:60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</row>
    <row r="172" spans="2:60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</row>
    <row r="173" spans="2:60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</row>
    <row r="174" spans="2:60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</row>
    <row r="175" spans="2:60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</row>
    <row r="176" spans="2:60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</row>
    <row r="177" spans="2:60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</row>
    <row r="178" spans="2:60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</row>
    <row r="179" spans="2:60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</row>
    <row r="180" spans="2:60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</row>
    <row r="181" spans="2:60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</row>
    <row r="182" spans="2:60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</row>
    <row r="183" spans="2:60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</row>
    <row r="184" spans="2:60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</row>
    <row r="185" spans="2:60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</row>
    <row r="186" spans="2:60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</row>
    <row r="187" spans="2:60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</row>
    <row r="188" spans="2:60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</row>
    <row r="189" spans="2:60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</row>
    <row r="190" spans="2:60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</row>
    <row r="191" spans="2:60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</row>
    <row r="192" spans="2:60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</row>
    <row r="193" spans="2:60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</row>
    <row r="194" spans="2:60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</row>
    <row r="195" spans="2:60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</row>
    <row r="196" spans="2:60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</row>
    <row r="197" spans="2:60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</row>
    <row r="198" spans="2:60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</row>
    <row r="199" spans="2:60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</row>
    <row r="200" spans="2:60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</row>
    <row r="201" spans="2:60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</row>
    <row r="202" spans="2:60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</row>
    <row r="203" spans="2:60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</row>
    <row r="204" spans="2:606" x14ac:dyDescent="0.25"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</row>
    <row r="205" spans="2:606" x14ac:dyDescent="0.25"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</row>
    <row r="206" spans="2:60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</row>
    <row r="207" spans="2:60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</row>
    <row r="208" spans="2:60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</row>
    <row r="209" spans="2:60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</row>
    <row r="210" spans="2:60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</row>
    <row r="211" spans="2:60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</row>
    <row r="212" spans="2:60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</row>
    <row r="213" spans="2:60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</row>
    <row r="214" spans="2:60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</row>
    <row r="215" spans="2:60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</row>
    <row r="216" spans="2:60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</row>
    <row r="217" spans="2:60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</row>
    <row r="218" spans="2:60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</row>
    <row r="219" spans="2:60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</row>
    <row r="220" spans="2:60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</row>
    <row r="221" spans="2:60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</row>
    <row r="222" spans="2:60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</row>
    <row r="223" spans="2:60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</row>
    <row r="224" spans="2:60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</row>
    <row r="225" spans="2:60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</row>
    <row r="226" spans="2:60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</row>
    <row r="227" spans="2:60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</row>
    <row r="228" spans="2:60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</row>
    <row r="229" spans="2:60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</row>
    <row r="230" spans="2:60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</row>
    <row r="231" spans="2:60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</row>
    <row r="232" spans="2:60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</row>
    <row r="233" spans="2:60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</row>
    <row r="234" spans="2:60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</row>
    <row r="235" spans="2:60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</row>
    <row r="236" spans="2:60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</row>
    <row r="237" spans="2:60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</row>
    <row r="238" spans="2:60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</row>
    <row r="239" spans="2:60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</row>
    <row r="240" spans="2:60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</row>
    <row r="241" spans="2:606" x14ac:dyDescent="0.25"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</row>
    <row r="242" spans="2:606" x14ac:dyDescent="0.25"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</row>
    <row r="243" spans="2:606" x14ac:dyDescent="0.25"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</row>
    <row r="244" spans="2:606" x14ac:dyDescent="0.25"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</row>
    <row r="245" spans="2:606" x14ac:dyDescent="0.25"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</row>
    <row r="246" spans="2:606" x14ac:dyDescent="0.25"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</row>
    <row r="247" spans="2:606" x14ac:dyDescent="0.25"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</row>
    <row r="248" spans="2:60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</row>
    <row r="249" spans="2:60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</row>
    <row r="250" spans="2:60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</row>
    <row r="251" spans="2:606" x14ac:dyDescent="0.25"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</row>
    <row r="252" spans="2:606" x14ac:dyDescent="0.25"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</row>
    <row r="253" spans="2:60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</row>
    <row r="254" spans="2:606" x14ac:dyDescent="0.25">
      <c r="B254" s="3"/>
      <c r="C254" s="3"/>
      <c r="D254" s="3"/>
      <c r="E254" s="3"/>
      <c r="F254" s="3"/>
      <c r="G254" s="3"/>
      <c r="H254" s="3"/>
      <c r="I254" s="3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</row>
    <row r="255" spans="2:606" x14ac:dyDescent="0.25">
      <c r="B255" s="3"/>
      <c r="C255" s="3"/>
      <c r="D255" s="3"/>
      <c r="E255" s="3"/>
      <c r="F255" s="3"/>
      <c r="G255" s="3"/>
      <c r="H255" s="3"/>
      <c r="I255" s="3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</row>
    <row r="256" spans="2:606" x14ac:dyDescent="0.25">
      <c r="B256" s="3"/>
      <c r="C256" s="3"/>
      <c r="D256" s="3"/>
      <c r="E256" s="3"/>
      <c r="F256" s="3"/>
      <c r="G256" s="3"/>
      <c r="H256" s="3"/>
      <c r="I256" s="3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</row>
    <row r="257" spans="2:606" x14ac:dyDescent="0.25">
      <c r="B257" s="3"/>
      <c r="C257" s="3"/>
      <c r="D257" s="3"/>
      <c r="E257" s="3"/>
      <c r="F257" s="3"/>
      <c r="G257" s="3"/>
      <c r="H257" s="3"/>
      <c r="I257" s="3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</row>
    <row r="258" spans="2:606" x14ac:dyDescent="0.25">
      <c r="B258" s="3"/>
      <c r="C258" s="3"/>
      <c r="D258" s="3"/>
      <c r="E258" s="3"/>
      <c r="F258" s="3"/>
      <c r="G258" s="3"/>
      <c r="H258" s="3"/>
      <c r="I258" s="3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</row>
    <row r="259" spans="2:606" x14ac:dyDescent="0.25">
      <c r="B259" s="3"/>
      <c r="C259" s="3"/>
      <c r="D259" s="3"/>
      <c r="E259" s="3"/>
      <c r="F259" s="3"/>
      <c r="G259" s="3"/>
      <c r="H259" s="3"/>
      <c r="I259" s="3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</row>
    <row r="260" spans="2:606" x14ac:dyDescent="0.25">
      <c r="B260" s="3"/>
      <c r="C260" s="3"/>
      <c r="D260" s="3"/>
      <c r="E260" s="3"/>
      <c r="F260" s="3"/>
      <c r="G260" s="3"/>
      <c r="H260" s="3"/>
      <c r="I260" s="3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</row>
    <row r="261" spans="2:606" x14ac:dyDescent="0.25">
      <c r="B261" s="3"/>
      <c r="C261" s="3"/>
      <c r="D261" s="3"/>
      <c r="E261" s="3"/>
      <c r="F261" s="3"/>
      <c r="G261" s="3"/>
      <c r="H261" s="3"/>
      <c r="I261" s="3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</row>
    <row r="262" spans="2:606" x14ac:dyDescent="0.25">
      <c r="B262" s="3"/>
      <c r="C262" s="3"/>
      <c r="D262" s="3"/>
      <c r="E262" s="3"/>
      <c r="F262" s="3"/>
      <c r="G262" s="3"/>
      <c r="H262" s="3"/>
      <c r="I262" s="3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</row>
    <row r="263" spans="2:606" x14ac:dyDescent="0.25">
      <c r="B263" s="3"/>
      <c r="C263" s="3"/>
      <c r="D263" s="3"/>
      <c r="E263" s="3"/>
      <c r="F263" s="3"/>
      <c r="G263" s="3"/>
      <c r="H263" s="3"/>
      <c r="I263" s="3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</row>
    <row r="264" spans="2:606" x14ac:dyDescent="0.25">
      <c r="B264" s="3"/>
      <c r="C264" s="3"/>
      <c r="D264" s="3"/>
      <c r="E264" s="3"/>
      <c r="F264" s="3"/>
      <c r="G264" s="3"/>
      <c r="H264" s="3"/>
      <c r="I264" s="3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</row>
    <row r="265" spans="2:606" x14ac:dyDescent="0.25">
      <c r="B265" s="3"/>
      <c r="C265" s="3"/>
      <c r="D265" s="3"/>
      <c r="E265" s="3"/>
      <c r="F265" s="3"/>
      <c r="G265" s="3"/>
      <c r="H265" s="3"/>
      <c r="I265" s="3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</row>
    <row r="266" spans="2:606" x14ac:dyDescent="0.25">
      <c r="B266" s="3"/>
      <c r="C266" s="3"/>
      <c r="D266" s="3"/>
      <c r="E266" s="3"/>
      <c r="F266" s="3"/>
      <c r="G266" s="3"/>
      <c r="H266" s="3"/>
      <c r="I266" s="3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</row>
    <row r="267" spans="2:606" x14ac:dyDescent="0.25">
      <c r="B267" s="3"/>
      <c r="C267" s="3"/>
      <c r="D267" s="3"/>
      <c r="E267" s="3"/>
      <c r="F267" s="3"/>
      <c r="G267" s="3"/>
      <c r="H267" s="3"/>
      <c r="I267" s="3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</row>
    <row r="268" spans="2:606" x14ac:dyDescent="0.25">
      <c r="B268" s="3"/>
      <c r="C268" s="3"/>
      <c r="D268" s="3"/>
      <c r="E268" s="3"/>
      <c r="F268" s="3"/>
      <c r="G268" s="3"/>
      <c r="H268" s="3"/>
      <c r="I268" s="3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</row>
    <row r="269" spans="2:606" x14ac:dyDescent="0.25">
      <c r="B269" s="3"/>
      <c r="C269" s="3"/>
      <c r="D269" s="3"/>
      <c r="E269" s="3"/>
      <c r="F269" s="3"/>
      <c r="G269" s="3"/>
      <c r="H269" s="3"/>
      <c r="I269" s="3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</row>
    <row r="270" spans="2:606" x14ac:dyDescent="0.25">
      <c r="B270" s="3"/>
      <c r="C270" s="3"/>
      <c r="D270" s="3"/>
      <c r="E270" s="3"/>
      <c r="F270" s="3"/>
      <c r="G270" s="3"/>
      <c r="H270" s="3"/>
      <c r="I270" s="3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</row>
    <row r="271" spans="2:606" x14ac:dyDescent="0.25">
      <c r="B271" s="3"/>
      <c r="C271" s="3"/>
      <c r="D271" s="3"/>
      <c r="E271" s="3"/>
      <c r="F271" s="3"/>
      <c r="G271" s="3"/>
      <c r="H271" s="3"/>
      <c r="I271" s="3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</row>
    <row r="272" spans="2:606" x14ac:dyDescent="0.25">
      <c r="B272" s="3"/>
      <c r="C272" s="3"/>
      <c r="D272" s="3"/>
      <c r="E272" s="3"/>
      <c r="F272" s="3"/>
      <c r="G272" s="3"/>
      <c r="H272" s="3"/>
      <c r="I272" s="3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</row>
    <row r="273" spans="2:606" x14ac:dyDescent="0.25">
      <c r="B273" s="3"/>
      <c r="C273" s="3"/>
      <c r="D273" s="3"/>
      <c r="E273" s="3"/>
      <c r="F273" s="3"/>
      <c r="G273" s="3"/>
      <c r="H273" s="3"/>
      <c r="I273" s="3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</row>
    <row r="274" spans="2:606" x14ac:dyDescent="0.25">
      <c r="B274" s="3"/>
      <c r="C274" s="3"/>
      <c r="D274" s="3"/>
      <c r="E274" s="3"/>
      <c r="F274" s="3"/>
      <c r="G274" s="3"/>
      <c r="H274" s="3"/>
      <c r="I274" s="3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</row>
    <row r="275" spans="2:606" x14ac:dyDescent="0.25">
      <c r="B275" s="3"/>
      <c r="C275" s="3"/>
      <c r="D275" s="3"/>
      <c r="E275" s="3"/>
      <c r="F275" s="3"/>
      <c r="G275" s="3"/>
      <c r="H275" s="3"/>
      <c r="I275" s="3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</row>
    <row r="276" spans="2:606" x14ac:dyDescent="0.25">
      <c r="B276" s="3"/>
      <c r="C276" s="3"/>
      <c r="D276" s="3"/>
      <c r="E276" s="3"/>
      <c r="F276" s="3"/>
      <c r="G276" s="3"/>
      <c r="H276" s="3"/>
      <c r="I276" s="3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</row>
    <row r="277" spans="2:606" x14ac:dyDescent="0.25">
      <c r="B277" s="3"/>
      <c r="C277" s="3"/>
      <c r="D277" s="3"/>
      <c r="E277" s="3"/>
      <c r="F277" s="3"/>
      <c r="G277" s="3"/>
      <c r="H277" s="3"/>
      <c r="I277" s="3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</row>
    <row r="278" spans="2:606" x14ac:dyDescent="0.25">
      <c r="B278" s="3"/>
      <c r="C278" s="3"/>
      <c r="D278" s="3"/>
      <c r="E278" s="3"/>
      <c r="F278" s="3"/>
      <c r="G278" s="3"/>
      <c r="H278" s="3"/>
      <c r="I278" s="3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</row>
    <row r="279" spans="2:606" x14ac:dyDescent="0.25">
      <c r="B279" s="3"/>
      <c r="C279" s="3"/>
      <c r="D279" s="3"/>
      <c r="E279" s="3"/>
      <c r="F279" s="3"/>
      <c r="G279" s="3"/>
      <c r="H279" s="3"/>
      <c r="I279" s="3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</row>
    <row r="280" spans="2:606" x14ac:dyDescent="0.25">
      <c r="B280" s="3"/>
      <c r="C280" s="3"/>
      <c r="D280" s="3"/>
      <c r="E280" s="3"/>
      <c r="F280" s="3"/>
      <c r="G280" s="3"/>
      <c r="H280" s="3"/>
      <c r="I280" s="3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</row>
    <row r="281" spans="2:606" x14ac:dyDescent="0.25">
      <c r="B281" s="3"/>
      <c r="C281" s="3"/>
      <c r="D281" s="3"/>
      <c r="E281" s="3"/>
      <c r="F281" s="3"/>
      <c r="G281" s="3"/>
      <c r="H281" s="3"/>
      <c r="I281" s="3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</row>
    <row r="282" spans="2:606" x14ac:dyDescent="0.25">
      <c r="B282" s="3"/>
      <c r="C282" s="3"/>
      <c r="D282" s="3"/>
      <c r="E282" s="3"/>
      <c r="F282" s="3"/>
      <c r="G282" s="3"/>
      <c r="H282" s="3"/>
      <c r="I282" s="3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</row>
    <row r="283" spans="2:606" x14ac:dyDescent="0.25">
      <c r="B283" s="3"/>
      <c r="C283" s="3"/>
      <c r="D283" s="3"/>
      <c r="E283" s="3"/>
      <c r="F283" s="3"/>
      <c r="G283" s="3"/>
      <c r="H283" s="3"/>
      <c r="I283" s="3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</row>
    <row r="284" spans="2:606" x14ac:dyDescent="0.25">
      <c r="B284" s="3"/>
      <c r="C284" s="3"/>
      <c r="D284" s="3"/>
      <c r="E284" s="3"/>
      <c r="F284" s="3"/>
      <c r="G284" s="3"/>
      <c r="H284" s="3"/>
      <c r="I284" s="3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</row>
    <row r="285" spans="2:606" x14ac:dyDescent="0.25">
      <c r="B285" s="3"/>
      <c r="C285" s="3"/>
      <c r="D285" s="3"/>
      <c r="E285" s="3"/>
      <c r="F285" s="3"/>
      <c r="G285" s="3"/>
      <c r="H285" s="3"/>
      <c r="I285" s="3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</row>
    <row r="286" spans="2:606" x14ac:dyDescent="0.25">
      <c r="B286" s="3"/>
      <c r="C286" s="3"/>
      <c r="D286" s="3"/>
      <c r="E286" s="3"/>
      <c r="F286" s="3"/>
      <c r="G286" s="3"/>
      <c r="H286" s="3"/>
      <c r="I286" s="3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</row>
    <row r="287" spans="2:606" x14ac:dyDescent="0.25">
      <c r="B287" s="3"/>
      <c r="C287" s="3"/>
      <c r="D287" s="3"/>
      <c r="E287" s="3"/>
      <c r="F287" s="3"/>
      <c r="G287" s="3"/>
      <c r="H287" s="3"/>
      <c r="I287" s="3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</row>
    <row r="288" spans="2:606" x14ac:dyDescent="0.25">
      <c r="B288" s="3"/>
      <c r="C288" s="3"/>
      <c r="D288" s="3"/>
      <c r="E288" s="3"/>
      <c r="F288" s="3"/>
      <c r="G288" s="3"/>
      <c r="H288" s="3"/>
      <c r="I288" s="3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</row>
    <row r="289" spans="2:606" x14ac:dyDescent="0.25">
      <c r="B289" s="3"/>
      <c r="C289" s="3"/>
      <c r="D289" s="3"/>
      <c r="E289" s="3"/>
      <c r="F289" s="3"/>
      <c r="G289" s="3"/>
      <c r="H289" s="3"/>
      <c r="I289" s="3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</row>
    <row r="290" spans="2:606" x14ac:dyDescent="0.25">
      <c r="B290" s="3"/>
      <c r="C290" s="3"/>
      <c r="D290" s="3"/>
      <c r="E290" s="3"/>
      <c r="F290" s="3"/>
      <c r="G290" s="3"/>
      <c r="H290" s="3"/>
      <c r="I290" s="3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</row>
    <row r="291" spans="2:606" x14ac:dyDescent="0.25">
      <c r="B291" s="3"/>
      <c r="C291" s="3"/>
      <c r="D291" s="3"/>
      <c r="E291" s="3"/>
      <c r="F291" s="3"/>
      <c r="G291" s="3"/>
      <c r="H291" s="3"/>
      <c r="I291" s="3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</row>
    <row r="292" spans="2:606" x14ac:dyDescent="0.25">
      <c r="B292" s="3"/>
      <c r="C292" s="3"/>
      <c r="D292" s="3"/>
      <c r="E292" s="3"/>
      <c r="F292" s="3"/>
      <c r="G292" s="3"/>
      <c r="H292" s="3"/>
      <c r="I292" s="3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</row>
    <row r="293" spans="2:606" x14ac:dyDescent="0.25">
      <c r="B293" s="3"/>
      <c r="C293" s="3"/>
      <c r="D293" s="3"/>
      <c r="E293" s="3"/>
      <c r="F293" s="3"/>
      <c r="G293" s="3"/>
      <c r="H293" s="3"/>
      <c r="I293" s="3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</row>
    <row r="294" spans="2:606" x14ac:dyDescent="0.25">
      <c r="B294" s="3"/>
      <c r="C294" s="3"/>
      <c r="D294" s="3"/>
      <c r="E294" s="3"/>
      <c r="F294" s="3"/>
      <c r="G294" s="3"/>
      <c r="H294" s="3"/>
      <c r="I294" s="3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</row>
    <row r="295" spans="2:606" x14ac:dyDescent="0.25">
      <c r="B295" s="3"/>
      <c r="C295" s="3"/>
      <c r="D295" s="3"/>
      <c r="E295" s="3"/>
      <c r="F295" s="3"/>
      <c r="G295" s="3"/>
      <c r="H295" s="3"/>
      <c r="I295" s="3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</row>
    <row r="296" spans="2:606" x14ac:dyDescent="0.25">
      <c r="B296" s="3"/>
      <c r="C296" s="3"/>
      <c r="D296" s="3"/>
      <c r="E296" s="3"/>
      <c r="F296" s="3"/>
      <c r="G296" s="3"/>
      <c r="H296" s="3"/>
      <c r="I296" s="3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</row>
    <row r="297" spans="2:606" x14ac:dyDescent="0.25">
      <c r="B297" s="3"/>
      <c r="C297" s="3"/>
      <c r="D297" s="3"/>
      <c r="E297" s="3"/>
      <c r="F297" s="3"/>
      <c r="G297" s="3"/>
      <c r="H297" s="3"/>
      <c r="I297" s="3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</row>
    <row r="298" spans="2:606" x14ac:dyDescent="0.25">
      <c r="B298" s="3"/>
      <c r="C298" s="3"/>
      <c r="D298" s="3"/>
      <c r="E298" s="3"/>
      <c r="F298" s="3"/>
      <c r="G298" s="3"/>
      <c r="H298" s="3"/>
      <c r="I298" s="3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</row>
    <row r="299" spans="2:606" x14ac:dyDescent="0.25">
      <c r="B299" s="3"/>
      <c r="C299" s="3"/>
      <c r="D299" s="3"/>
      <c r="E299" s="3"/>
      <c r="F299" s="3"/>
      <c r="G299" s="3"/>
      <c r="H299" s="3"/>
      <c r="I299" s="3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</row>
    <row r="300" spans="2:606" x14ac:dyDescent="0.25">
      <c r="B300" s="3"/>
      <c r="C300" s="3"/>
      <c r="D300" s="3"/>
      <c r="E300" s="3"/>
      <c r="F300" s="3"/>
      <c r="G300" s="3"/>
      <c r="H300" s="3"/>
      <c r="I300" s="3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</row>
    <row r="301" spans="2:606" x14ac:dyDescent="0.25">
      <c r="B301" s="3"/>
      <c r="C301" s="3"/>
      <c r="D301" s="3"/>
      <c r="E301" s="3"/>
      <c r="F301" s="3"/>
      <c r="G301" s="3"/>
      <c r="H301" s="3"/>
      <c r="I301" s="3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</row>
    <row r="302" spans="2:606" x14ac:dyDescent="0.25">
      <c r="B302" s="3"/>
      <c r="C302" s="3"/>
      <c r="D302" s="3"/>
      <c r="E302" s="3"/>
      <c r="F302" s="3"/>
      <c r="G302" s="3"/>
      <c r="H302" s="3"/>
      <c r="I302" s="3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</row>
    <row r="303" spans="2:606" x14ac:dyDescent="0.25">
      <c r="B303" s="3"/>
      <c r="C303" s="3"/>
      <c r="D303" s="3"/>
      <c r="E303" s="3"/>
      <c r="F303" s="3"/>
      <c r="G303" s="3"/>
      <c r="H303" s="3"/>
      <c r="I303" s="3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</row>
    <row r="304" spans="2:606" x14ac:dyDescent="0.25">
      <c r="B304" s="3"/>
      <c r="C304" s="3"/>
      <c r="D304" s="3"/>
      <c r="E304" s="3"/>
      <c r="F304" s="3"/>
      <c r="G304" s="3"/>
      <c r="H304" s="3"/>
      <c r="I304" s="3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</row>
    <row r="305" spans="2:606" x14ac:dyDescent="0.25">
      <c r="B305" s="3"/>
      <c r="C305" s="3"/>
      <c r="D305" s="3"/>
      <c r="E305" s="3"/>
      <c r="F305" s="3"/>
      <c r="G305" s="3"/>
      <c r="H305" s="3"/>
      <c r="I305" s="3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</row>
    <row r="306" spans="2:606" x14ac:dyDescent="0.25">
      <c r="B306" s="2"/>
      <c r="C306" s="2"/>
      <c r="D306" s="2"/>
      <c r="E306" s="2"/>
      <c r="F306" s="2"/>
      <c r="G306" s="2"/>
      <c r="H306" s="2"/>
      <c r="I306" s="2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</row>
    <row r="307" spans="2:606" x14ac:dyDescent="0.25">
      <c r="B307" s="2"/>
      <c r="C307" s="2"/>
      <c r="D307" s="2"/>
      <c r="E307" s="2"/>
      <c r="F307" s="2"/>
      <c r="G307" s="2"/>
      <c r="H307" s="2"/>
      <c r="I307" s="2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</row>
    <row r="308" spans="2:606" x14ac:dyDescent="0.25">
      <c r="B308" s="2"/>
      <c r="C308" s="2"/>
      <c r="D308" s="2"/>
      <c r="E308" s="2"/>
      <c r="F308" s="2"/>
      <c r="G308" s="2"/>
      <c r="H308" s="2"/>
      <c r="I308" s="2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</row>
    <row r="309" spans="2:606" x14ac:dyDescent="0.25">
      <c r="B309" s="2"/>
      <c r="C309" s="2"/>
      <c r="D309" s="2"/>
      <c r="E309" s="2"/>
      <c r="F309" s="2"/>
      <c r="G309" s="2"/>
      <c r="H309" s="2"/>
      <c r="I309" s="2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</row>
    <row r="310" spans="2:606" x14ac:dyDescent="0.25">
      <c r="B310" s="2"/>
      <c r="C310" s="2"/>
      <c r="D310" s="2"/>
      <c r="E310" s="2"/>
      <c r="F310" s="2"/>
      <c r="G310" s="2"/>
      <c r="H310" s="2"/>
      <c r="I310" s="2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</row>
    <row r="311" spans="2:606" x14ac:dyDescent="0.25">
      <c r="B311" s="2"/>
      <c r="C311" s="2"/>
      <c r="D311" s="2"/>
      <c r="E311" s="2"/>
      <c r="F311" s="2"/>
      <c r="G311" s="2"/>
      <c r="H311" s="2"/>
      <c r="I311" s="2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</row>
    <row r="312" spans="2:606" x14ac:dyDescent="0.25">
      <c r="B312" s="2"/>
      <c r="C312" s="2"/>
      <c r="D312" s="2"/>
      <c r="E312" s="2"/>
      <c r="F312" s="2"/>
      <c r="G312" s="2"/>
      <c r="H312" s="2"/>
      <c r="I312" s="2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</row>
    <row r="313" spans="2:606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</row>
    <row r="314" spans="2:606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</row>
    <row r="315" spans="2:606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</row>
    <row r="316" spans="2:606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</row>
    <row r="317" spans="2:606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</row>
    <row r="318" spans="2:606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</row>
    <row r="319" spans="2:606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</row>
    <row r="320" spans="2:606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</row>
    <row r="321" spans="2:606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</row>
    <row r="322" spans="2:606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</row>
    <row r="323" spans="2:606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</row>
    <row r="324" spans="2:606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</row>
    <row r="325" spans="2:606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</row>
    <row r="326" spans="2:606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</row>
    <row r="327" spans="2:606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</row>
    <row r="328" spans="2:606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</row>
    <row r="329" spans="2:606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</row>
    <row r="330" spans="2:606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</row>
    <row r="331" spans="2:606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</row>
    <row r="332" spans="2:606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</row>
    <row r="333" spans="2:606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</row>
    <row r="334" spans="2:606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</row>
    <row r="335" spans="2:606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</row>
    <row r="336" spans="2:606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</row>
    <row r="337" spans="2:606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</row>
    <row r="338" spans="2:606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</row>
    <row r="339" spans="2:606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</row>
    <row r="340" spans="2:606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</row>
    <row r="341" spans="2:606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</row>
    <row r="342" spans="2:606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</row>
    <row r="343" spans="2:606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</row>
    <row r="344" spans="2:606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</row>
    <row r="345" spans="2:606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</row>
    <row r="346" spans="2:606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</row>
    <row r="347" spans="2:606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</row>
    <row r="348" spans="2:606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</row>
    <row r="349" spans="2:606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</row>
    <row r="350" spans="2:606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</row>
    <row r="351" spans="2:606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</row>
    <row r="352" spans="2:606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</row>
    <row r="353" spans="2:606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</row>
    <row r="354" spans="2:606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</row>
    <row r="355" spans="2:606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</row>
    <row r="356" spans="2:606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</row>
    <row r="357" spans="2:606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</row>
    <row r="358" spans="2:606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</row>
    <row r="359" spans="2:606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</row>
    <row r="360" spans="2:606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</row>
    <row r="361" spans="2:606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</row>
    <row r="362" spans="2:606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</row>
    <row r="363" spans="2:606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</row>
    <row r="364" spans="2:606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</row>
    <row r="365" spans="2:606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</row>
    <row r="366" spans="2:606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</row>
    <row r="367" spans="2:606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</row>
    <row r="368" spans="2:606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</row>
    <row r="369" spans="2:606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</row>
    <row r="370" spans="2:606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</row>
    <row r="371" spans="2:606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</row>
    <row r="372" spans="2:606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</row>
    <row r="373" spans="2:606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</row>
    <row r="374" spans="2:606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</row>
    <row r="375" spans="2:606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</row>
    <row r="376" spans="2:606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</row>
    <row r="377" spans="2:606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</row>
    <row r="378" spans="2:606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</row>
    <row r="379" spans="2:606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</row>
    <row r="380" spans="2:606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</row>
    <row r="381" spans="2:606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</row>
    <row r="382" spans="2:606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</row>
    <row r="383" spans="2:606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</row>
    <row r="384" spans="2:606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</row>
    <row r="385" spans="2:606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</row>
    <row r="386" spans="2:606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</row>
    <row r="387" spans="2:606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</row>
    <row r="388" spans="2:606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</row>
    <row r="389" spans="2:606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</row>
    <row r="390" spans="2:606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</row>
    <row r="391" spans="2:606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</row>
    <row r="392" spans="2:606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</row>
    <row r="393" spans="2:606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</row>
    <row r="394" spans="2:606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</row>
    <row r="395" spans="2:606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</row>
    <row r="396" spans="2:606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</row>
    <row r="397" spans="2:606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</row>
    <row r="398" spans="2:606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</row>
    <row r="399" spans="2:606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</row>
    <row r="400" spans="2:606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</row>
    <row r="401" spans="2:606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</row>
    <row r="402" spans="2:606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</row>
    <row r="403" spans="2:606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</row>
    <row r="404" spans="2:606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</row>
    <row r="405" spans="2:606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</row>
    <row r="406" spans="2:606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</row>
    <row r="407" spans="2:606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</row>
    <row r="408" spans="2:606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</row>
    <row r="409" spans="2:606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</row>
    <row r="410" spans="2:606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</row>
    <row r="411" spans="2:606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</row>
    <row r="412" spans="2:606" x14ac:dyDescent="0.25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</row>
    <row r="413" spans="2:606" x14ac:dyDescent="0.25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</row>
    <row r="414" spans="2:606" x14ac:dyDescent="0.25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</row>
    <row r="415" spans="2:606" x14ac:dyDescent="0.25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</row>
    <row r="416" spans="2:606" x14ac:dyDescent="0.25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</row>
    <row r="417" spans="2:606" x14ac:dyDescent="0.25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</row>
    <row r="418" spans="2:606" x14ac:dyDescent="0.25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</row>
    <row r="419" spans="2:606" x14ac:dyDescent="0.25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</row>
    <row r="420" spans="2:606" x14ac:dyDescent="0.25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</row>
    <row r="421" spans="2:606" x14ac:dyDescent="0.25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</row>
    <row r="422" spans="2:606" x14ac:dyDescent="0.25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</row>
    <row r="423" spans="2:606" x14ac:dyDescent="0.25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</row>
    <row r="424" spans="2:606" x14ac:dyDescent="0.25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</row>
    <row r="425" spans="2:606" x14ac:dyDescent="0.25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</row>
    <row r="426" spans="2:606" x14ac:dyDescent="0.25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</row>
    <row r="427" spans="2:606" x14ac:dyDescent="0.25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</row>
    <row r="428" spans="2:606" x14ac:dyDescent="0.25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</row>
    <row r="429" spans="2:606" x14ac:dyDescent="0.25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</row>
    <row r="430" spans="2:606" x14ac:dyDescent="0.25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</row>
    <row r="431" spans="2:606" x14ac:dyDescent="0.25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</row>
    <row r="432" spans="2:606" x14ac:dyDescent="0.25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</row>
    <row r="433" spans="2:606" x14ac:dyDescent="0.25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</row>
    <row r="434" spans="2:606" x14ac:dyDescent="0.25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</row>
    <row r="435" spans="2:606" x14ac:dyDescent="0.25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</row>
    <row r="436" spans="2:606" x14ac:dyDescent="0.25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</row>
    <row r="437" spans="2:606" x14ac:dyDescent="0.25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</row>
    <row r="438" spans="2:606" x14ac:dyDescent="0.25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</row>
    <row r="439" spans="2:606" x14ac:dyDescent="0.25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</row>
    <row r="440" spans="2:606" x14ac:dyDescent="0.25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</row>
    <row r="441" spans="2:606" x14ac:dyDescent="0.25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</row>
    <row r="442" spans="2:606" x14ac:dyDescent="0.25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</row>
    <row r="443" spans="2:606" x14ac:dyDescent="0.25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</row>
    <row r="444" spans="2:606" x14ac:dyDescent="0.25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</row>
    <row r="445" spans="2:606" x14ac:dyDescent="0.25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</row>
    <row r="446" spans="2:606" x14ac:dyDescent="0.25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</row>
    <row r="447" spans="2:606" x14ac:dyDescent="0.25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</row>
    <row r="448" spans="2:606" x14ac:dyDescent="0.25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</row>
    <row r="449" spans="2:606" x14ac:dyDescent="0.25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</row>
    <row r="450" spans="2:606" x14ac:dyDescent="0.25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</row>
    <row r="451" spans="2:606" x14ac:dyDescent="0.25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</row>
    <row r="452" spans="2:606" x14ac:dyDescent="0.25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</row>
    <row r="453" spans="2:606" x14ac:dyDescent="0.25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</row>
    <row r="454" spans="2:606" x14ac:dyDescent="0.25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</row>
    <row r="455" spans="2:606" x14ac:dyDescent="0.25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</row>
    <row r="456" spans="2:606" x14ac:dyDescent="0.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</row>
    <row r="457" spans="2:606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</row>
    <row r="458" spans="2:606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</row>
    <row r="459" spans="2:606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</row>
    <row r="460" spans="2:606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</row>
    <row r="461" spans="2:606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</row>
    <row r="462" spans="2:606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</row>
    <row r="463" spans="2:606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</row>
    <row r="464" spans="2:606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</row>
    <row r="465" spans="2:606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</row>
    <row r="466" spans="2:606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</row>
    <row r="467" spans="2:606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</row>
    <row r="468" spans="2:606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</row>
    <row r="469" spans="2:606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</row>
    <row r="470" spans="2:606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</row>
    <row r="471" spans="2:606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</row>
    <row r="472" spans="2:606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</row>
    <row r="473" spans="2:606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</row>
    <row r="474" spans="2:606" x14ac:dyDescent="0.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</row>
    <row r="475" spans="2:606" x14ac:dyDescent="0.25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</row>
    <row r="476" spans="2:606" x14ac:dyDescent="0.25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</row>
    <row r="477" spans="2:606" x14ac:dyDescent="0.25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</row>
    <row r="478" spans="2:606" x14ac:dyDescent="0.25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</row>
    <row r="479" spans="2:606" x14ac:dyDescent="0.25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</row>
    <row r="480" spans="2:606" x14ac:dyDescent="0.25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</row>
    <row r="481" spans="2:606" x14ac:dyDescent="0.25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</row>
    <row r="482" spans="2:606" x14ac:dyDescent="0.25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</row>
    <row r="483" spans="2:606" x14ac:dyDescent="0.25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</row>
    <row r="484" spans="2:606" x14ac:dyDescent="0.25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</row>
    <row r="485" spans="2:606" x14ac:dyDescent="0.25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</row>
    <row r="486" spans="2:606" x14ac:dyDescent="0.25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</row>
    <row r="487" spans="2:606" x14ac:dyDescent="0.25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</row>
    <row r="488" spans="2:606" x14ac:dyDescent="0.25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</row>
    <row r="489" spans="2:606" x14ac:dyDescent="0.25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</row>
    <row r="490" spans="2:606" x14ac:dyDescent="0.25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</row>
    <row r="491" spans="2:606" x14ac:dyDescent="0.25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</row>
    <row r="492" spans="2:606" x14ac:dyDescent="0.25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</row>
    <row r="493" spans="2:606" x14ac:dyDescent="0.25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</row>
    <row r="494" spans="2:606" x14ac:dyDescent="0.25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</row>
    <row r="495" spans="2:606" x14ac:dyDescent="0.25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</row>
    <row r="496" spans="2:606" x14ac:dyDescent="0.25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</row>
    <row r="497" spans="2:606" x14ac:dyDescent="0.25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</row>
    <row r="498" spans="2:606" x14ac:dyDescent="0.25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</row>
    <row r="499" spans="2:606" x14ac:dyDescent="0.25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</row>
    <row r="500" spans="2:606" x14ac:dyDescent="0.25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</row>
    <row r="501" spans="2:606" x14ac:dyDescent="0.25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</row>
    <row r="502" spans="2:606" x14ac:dyDescent="0.25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</row>
    <row r="503" spans="2:606" x14ac:dyDescent="0.25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</row>
    <row r="504" spans="2:606" x14ac:dyDescent="0.25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</row>
    <row r="505" spans="2:606" x14ac:dyDescent="0.25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</row>
    <row r="506" spans="2:606" x14ac:dyDescent="0.25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</row>
    <row r="507" spans="2:606" x14ac:dyDescent="0.25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</row>
    <row r="508" spans="2:606" x14ac:dyDescent="0.25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</row>
    <row r="509" spans="2:606" x14ac:dyDescent="0.25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</row>
    <row r="510" spans="2:606" x14ac:dyDescent="0.25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</row>
    <row r="511" spans="2:606" x14ac:dyDescent="0.25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</row>
    <row r="512" spans="2:606" x14ac:dyDescent="0.25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</row>
    <row r="513" spans="2:606" x14ac:dyDescent="0.25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</row>
    <row r="514" spans="2:606" x14ac:dyDescent="0.25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</row>
    <row r="515" spans="2:606" x14ac:dyDescent="0.25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</row>
    <row r="516" spans="2:606" x14ac:dyDescent="0.25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</row>
    <row r="517" spans="2:606" x14ac:dyDescent="0.25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</row>
    <row r="518" spans="2:606" x14ac:dyDescent="0.25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</row>
    <row r="519" spans="2:606" x14ac:dyDescent="0.25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</row>
    <row r="520" spans="2:606" x14ac:dyDescent="0.25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</row>
    <row r="521" spans="2:606" x14ac:dyDescent="0.25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</row>
    <row r="522" spans="2:606" x14ac:dyDescent="0.25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</row>
    <row r="523" spans="2:606" x14ac:dyDescent="0.25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</row>
    <row r="524" spans="2:606" x14ac:dyDescent="0.25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</row>
    <row r="525" spans="2:606" x14ac:dyDescent="0.25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</row>
    <row r="526" spans="2:606" x14ac:dyDescent="0.25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</row>
    <row r="527" spans="2:606" x14ac:dyDescent="0.25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</row>
    <row r="528" spans="2:606" x14ac:dyDescent="0.25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</row>
    <row r="529" spans="2:606" x14ac:dyDescent="0.25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</row>
    <row r="530" spans="2:606" x14ac:dyDescent="0.25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</row>
    <row r="531" spans="2:606" x14ac:dyDescent="0.25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</row>
    <row r="532" spans="2:606" x14ac:dyDescent="0.25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</row>
    <row r="533" spans="2:606" x14ac:dyDescent="0.25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</row>
    <row r="534" spans="2:606" x14ac:dyDescent="0.25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</row>
    <row r="535" spans="2:606" x14ac:dyDescent="0.25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</row>
    <row r="536" spans="2:606" x14ac:dyDescent="0.25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</row>
    <row r="537" spans="2:606" x14ac:dyDescent="0.25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</row>
    <row r="538" spans="2:606" x14ac:dyDescent="0.25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</row>
    <row r="539" spans="2:606" x14ac:dyDescent="0.25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</row>
    <row r="540" spans="2:606" x14ac:dyDescent="0.25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</row>
    <row r="541" spans="2:606" x14ac:dyDescent="0.25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</row>
    <row r="542" spans="2:606" x14ac:dyDescent="0.25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</row>
    <row r="543" spans="2:606" x14ac:dyDescent="0.25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</row>
    <row r="544" spans="2:606" x14ac:dyDescent="0.25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</row>
    <row r="545" spans="2:606" x14ac:dyDescent="0.25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</row>
    <row r="546" spans="2:606" x14ac:dyDescent="0.25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</row>
    <row r="547" spans="2:606" x14ac:dyDescent="0.25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</row>
    <row r="548" spans="2:606" x14ac:dyDescent="0.25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</row>
    <row r="549" spans="2:606" x14ac:dyDescent="0.25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</row>
    <row r="550" spans="2:606" x14ac:dyDescent="0.25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</row>
    <row r="551" spans="2:606" x14ac:dyDescent="0.25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</row>
    <row r="552" spans="2:606" x14ac:dyDescent="0.25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</row>
    <row r="553" spans="2:606" x14ac:dyDescent="0.25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</row>
    <row r="554" spans="2:606" x14ac:dyDescent="0.25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</row>
    <row r="555" spans="2:606" x14ac:dyDescent="0.25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</row>
    <row r="556" spans="2:606" x14ac:dyDescent="0.25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</row>
    <row r="557" spans="2:606" x14ac:dyDescent="0.25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</row>
    <row r="558" spans="2:606" x14ac:dyDescent="0.25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</row>
    <row r="559" spans="2:606" x14ac:dyDescent="0.25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</row>
    <row r="560" spans="2:606" x14ac:dyDescent="0.25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</row>
    <row r="561" spans="2:606" x14ac:dyDescent="0.25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</row>
    <row r="562" spans="2:606" x14ac:dyDescent="0.25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</row>
    <row r="563" spans="2:606" x14ac:dyDescent="0.25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</row>
    <row r="564" spans="2:606" x14ac:dyDescent="0.25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</row>
    <row r="565" spans="2:606" x14ac:dyDescent="0.25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</row>
    <row r="566" spans="2:606" x14ac:dyDescent="0.25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</row>
    <row r="567" spans="2:606" x14ac:dyDescent="0.25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</row>
    <row r="568" spans="2:606" x14ac:dyDescent="0.25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</row>
    <row r="569" spans="2:606" x14ac:dyDescent="0.25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</row>
    <row r="570" spans="2:606" x14ac:dyDescent="0.25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</row>
    <row r="571" spans="2:606" x14ac:dyDescent="0.25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</row>
    <row r="572" spans="2:606" x14ac:dyDescent="0.25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</row>
    <row r="573" spans="2:606" x14ac:dyDescent="0.25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</row>
    <row r="574" spans="2:606" x14ac:dyDescent="0.25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</row>
    <row r="575" spans="2:606" x14ac:dyDescent="0.25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</row>
    <row r="576" spans="2:606" x14ac:dyDescent="0.25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</row>
    <row r="577" spans="2:606" x14ac:dyDescent="0.25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</row>
    <row r="578" spans="2:606" x14ac:dyDescent="0.25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</row>
    <row r="579" spans="2:606" x14ac:dyDescent="0.25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</row>
    <row r="580" spans="2:606" x14ac:dyDescent="0.25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</row>
    <row r="581" spans="2:606" x14ac:dyDescent="0.25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</row>
    <row r="582" spans="2:606" x14ac:dyDescent="0.25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</row>
    <row r="583" spans="2:606" x14ac:dyDescent="0.25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</row>
    <row r="584" spans="2:606" x14ac:dyDescent="0.25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</row>
    <row r="585" spans="2:606" x14ac:dyDescent="0.25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</row>
    <row r="586" spans="2:606" x14ac:dyDescent="0.25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</row>
    <row r="587" spans="2:606" x14ac:dyDescent="0.25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</row>
    <row r="588" spans="2:606" x14ac:dyDescent="0.25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</row>
    <row r="589" spans="2:606" x14ac:dyDescent="0.25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</row>
    <row r="590" spans="2:606" x14ac:dyDescent="0.25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</row>
    <row r="591" spans="2:606" x14ac:dyDescent="0.25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</row>
    <row r="592" spans="2:606" x14ac:dyDescent="0.25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</row>
    <row r="593" spans="2:606" x14ac:dyDescent="0.25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</row>
    <row r="594" spans="2:606" x14ac:dyDescent="0.25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</row>
    <row r="595" spans="2:606" x14ac:dyDescent="0.25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</row>
    <row r="596" spans="2:606" x14ac:dyDescent="0.25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</row>
    <row r="597" spans="2:606" x14ac:dyDescent="0.25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</row>
    <row r="598" spans="2:606" x14ac:dyDescent="0.25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</row>
    <row r="599" spans="2:606" x14ac:dyDescent="0.25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</row>
    <row r="600" spans="2:606" x14ac:dyDescent="0.25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</row>
    <row r="601" spans="2:606" x14ac:dyDescent="0.25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</row>
    <row r="602" spans="2:606" x14ac:dyDescent="0.25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</row>
    <row r="603" spans="2:606" x14ac:dyDescent="0.25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</row>
    <row r="604" spans="2:606" x14ac:dyDescent="0.25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</row>
    <row r="605" spans="2:606" x14ac:dyDescent="0.25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</row>
    <row r="606" spans="2:606" x14ac:dyDescent="0.25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</row>
    <row r="607" spans="2:606" x14ac:dyDescent="0.25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</row>
    <row r="608" spans="2:606" x14ac:dyDescent="0.25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</row>
    <row r="609" spans="2:606" x14ac:dyDescent="0.25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</row>
    <row r="610" spans="2:606" x14ac:dyDescent="0.25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</row>
    <row r="611" spans="2:606" x14ac:dyDescent="0.25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</row>
    <row r="612" spans="2:606" x14ac:dyDescent="0.25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</row>
    <row r="613" spans="2:606" x14ac:dyDescent="0.25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</row>
    <row r="614" spans="2:606" x14ac:dyDescent="0.25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</row>
    <row r="615" spans="2:606" x14ac:dyDescent="0.25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</row>
    <row r="616" spans="2:606" x14ac:dyDescent="0.25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</row>
    <row r="617" spans="2:606" x14ac:dyDescent="0.25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</row>
    <row r="618" spans="2:606" x14ac:dyDescent="0.25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</row>
    <row r="619" spans="2:606" x14ac:dyDescent="0.25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</row>
    <row r="620" spans="2:606" x14ac:dyDescent="0.25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</row>
    <row r="621" spans="2:606" x14ac:dyDescent="0.25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</row>
    <row r="622" spans="2:606" x14ac:dyDescent="0.25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</row>
    <row r="623" spans="2:606" x14ac:dyDescent="0.25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</row>
    <row r="624" spans="2:606" x14ac:dyDescent="0.25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</row>
    <row r="625" spans="2:606" x14ac:dyDescent="0.25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</row>
    <row r="626" spans="2:606" x14ac:dyDescent="0.25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</row>
    <row r="627" spans="2:606" x14ac:dyDescent="0.25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</row>
    <row r="628" spans="2:606" x14ac:dyDescent="0.25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</row>
    <row r="629" spans="2:606" x14ac:dyDescent="0.25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</row>
    <row r="630" spans="2:606" x14ac:dyDescent="0.25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</row>
    <row r="631" spans="2:606" x14ac:dyDescent="0.25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</row>
    <row r="632" spans="2:606" x14ac:dyDescent="0.25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</row>
    <row r="633" spans="2:606" x14ac:dyDescent="0.25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</row>
    <row r="634" spans="2:606" x14ac:dyDescent="0.25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</row>
    <row r="635" spans="2:606" x14ac:dyDescent="0.25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</row>
    <row r="636" spans="2:606" x14ac:dyDescent="0.25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</row>
    <row r="637" spans="2:606" x14ac:dyDescent="0.25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</row>
    <row r="638" spans="2:606" x14ac:dyDescent="0.25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</row>
    <row r="639" spans="2:606" x14ac:dyDescent="0.25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</row>
    <row r="640" spans="2:606" x14ac:dyDescent="0.25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</row>
    <row r="641" spans="2:606" x14ac:dyDescent="0.25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</row>
    <row r="642" spans="2:606" x14ac:dyDescent="0.25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</row>
    <row r="643" spans="2:606" x14ac:dyDescent="0.25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</row>
    <row r="644" spans="2:606" x14ac:dyDescent="0.25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</row>
    <row r="645" spans="2:606" x14ac:dyDescent="0.25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</row>
    <row r="646" spans="2:606" x14ac:dyDescent="0.25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</row>
    <row r="647" spans="2:606" x14ac:dyDescent="0.25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</row>
    <row r="648" spans="2:606" x14ac:dyDescent="0.25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</row>
    <row r="649" spans="2:606" x14ac:dyDescent="0.25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</row>
    <row r="650" spans="2:606" x14ac:dyDescent="0.25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</row>
    <row r="651" spans="2:606" x14ac:dyDescent="0.25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</row>
    <row r="652" spans="2:606" x14ac:dyDescent="0.25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</row>
    <row r="653" spans="2:606" x14ac:dyDescent="0.25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</row>
    <row r="654" spans="2:606" x14ac:dyDescent="0.25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</row>
    <row r="655" spans="2:606" x14ac:dyDescent="0.25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</row>
    <row r="656" spans="2:606" x14ac:dyDescent="0.25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</row>
    <row r="657" spans="2:606" x14ac:dyDescent="0.25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</row>
    <row r="658" spans="2:606" x14ac:dyDescent="0.25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</row>
    <row r="659" spans="2:606" x14ac:dyDescent="0.25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</row>
    <row r="660" spans="2:606" x14ac:dyDescent="0.25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</row>
    <row r="661" spans="2:606" x14ac:dyDescent="0.25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</row>
    <row r="662" spans="2:606" x14ac:dyDescent="0.25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</row>
    <row r="663" spans="2:606" x14ac:dyDescent="0.25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</row>
    <row r="664" spans="2:606" x14ac:dyDescent="0.25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</row>
    <row r="665" spans="2:606" x14ac:dyDescent="0.25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</row>
    <row r="666" spans="2:606" x14ac:dyDescent="0.25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</row>
    <row r="667" spans="2:606" x14ac:dyDescent="0.25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</row>
    <row r="668" spans="2:606" x14ac:dyDescent="0.25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</row>
    <row r="669" spans="2:606" x14ac:dyDescent="0.25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</row>
    <row r="670" spans="2:606" x14ac:dyDescent="0.25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</row>
    <row r="671" spans="2:606" x14ac:dyDescent="0.25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</row>
    <row r="672" spans="2:606" x14ac:dyDescent="0.25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</row>
    <row r="673" spans="2:606" x14ac:dyDescent="0.25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</row>
    <row r="674" spans="2:606" x14ac:dyDescent="0.25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</row>
    <row r="675" spans="2:606" x14ac:dyDescent="0.25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</row>
    <row r="676" spans="2:606" x14ac:dyDescent="0.25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</row>
    <row r="677" spans="2:606" x14ac:dyDescent="0.25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</row>
    <row r="678" spans="2:606" x14ac:dyDescent="0.25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</row>
    <row r="679" spans="2:606" x14ac:dyDescent="0.25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</row>
    <row r="680" spans="2:606" x14ac:dyDescent="0.25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</row>
    <row r="681" spans="2:606" x14ac:dyDescent="0.25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</row>
    <row r="682" spans="2:606" x14ac:dyDescent="0.25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</row>
    <row r="683" spans="2:606" x14ac:dyDescent="0.25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</row>
    <row r="684" spans="2:606" x14ac:dyDescent="0.25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</row>
    <row r="685" spans="2:606" x14ac:dyDescent="0.25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</row>
    <row r="686" spans="2:606" x14ac:dyDescent="0.25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</row>
    <row r="687" spans="2:606" x14ac:dyDescent="0.25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</row>
    <row r="688" spans="2:606" x14ac:dyDescent="0.25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</row>
    <row r="689" spans="2:606" x14ac:dyDescent="0.25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</row>
    <row r="690" spans="2:606" x14ac:dyDescent="0.25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</row>
    <row r="691" spans="2:606" x14ac:dyDescent="0.25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</row>
    <row r="692" spans="2:606" x14ac:dyDescent="0.25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</row>
    <row r="693" spans="2:606" x14ac:dyDescent="0.25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</row>
    <row r="694" spans="2:606" x14ac:dyDescent="0.25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</row>
    <row r="695" spans="2:606" x14ac:dyDescent="0.25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</row>
    <row r="696" spans="2:606" x14ac:dyDescent="0.25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</row>
    <row r="697" spans="2:606" x14ac:dyDescent="0.25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</row>
    <row r="698" spans="2:606" x14ac:dyDescent="0.25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</row>
    <row r="699" spans="2:606" x14ac:dyDescent="0.25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</row>
    <row r="700" spans="2:606" x14ac:dyDescent="0.25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</row>
    <row r="701" spans="2:606" x14ac:dyDescent="0.25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</row>
    <row r="702" spans="2:606" x14ac:dyDescent="0.25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</row>
    <row r="703" spans="2:606" x14ac:dyDescent="0.25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</row>
    <row r="704" spans="2:606" x14ac:dyDescent="0.25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</row>
    <row r="705" spans="2:606" x14ac:dyDescent="0.25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</row>
    <row r="706" spans="2:606" x14ac:dyDescent="0.25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</row>
    <row r="707" spans="2:606" x14ac:dyDescent="0.25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</row>
    <row r="708" spans="2:606" x14ac:dyDescent="0.25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</row>
    <row r="709" spans="2:606" x14ac:dyDescent="0.25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</row>
    <row r="710" spans="2:606" x14ac:dyDescent="0.25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</row>
    <row r="711" spans="2:606" x14ac:dyDescent="0.25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</row>
    <row r="712" spans="2:606" x14ac:dyDescent="0.25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</row>
    <row r="713" spans="2:606" x14ac:dyDescent="0.25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</row>
    <row r="714" spans="2:606" x14ac:dyDescent="0.25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</row>
    <row r="715" spans="2:606" x14ac:dyDescent="0.25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</row>
    <row r="716" spans="2:606" x14ac:dyDescent="0.25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</row>
    <row r="717" spans="2:606" x14ac:dyDescent="0.25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</row>
    <row r="718" spans="2:606" x14ac:dyDescent="0.25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</row>
    <row r="719" spans="2:606" x14ac:dyDescent="0.25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</row>
    <row r="720" spans="2:606" x14ac:dyDescent="0.25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</row>
    <row r="721" spans="2:606" x14ac:dyDescent="0.25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</row>
    <row r="722" spans="2:606" x14ac:dyDescent="0.25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</row>
    <row r="723" spans="2:606" x14ac:dyDescent="0.25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</row>
    <row r="724" spans="2:606" x14ac:dyDescent="0.25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</row>
    <row r="725" spans="2:606" x14ac:dyDescent="0.25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</row>
    <row r="726" spans="2:606" x14ac:dyDescent="0.25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</row>
    <row r="727" spans="2:606" x14ac:dyDescent="0.25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</row>
    <row r="728" spans="2:606" x14ac:dyDescent="0.25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</row>
    <row r="729" spans="2:606" x14ac:dyDescent="0.25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</row>
    <row r="730" spans="2:606" x14ac:dyDescent="0.25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</row>
  </sheetData>
  <mergeCells count="106">
    <mergeCell ref="GT5:GU6"/>
    <mergeCell ref="GX5:GY6"/>
    <mergeCell ref="GZ5:HA6"/>
    <mergeCell ref="GD5:GE6"/>
    <mergeCell ref="GF5:GG6"/>
    <mergeCell ref="GH5:GI6"/>
    <mergeCell ref="GJ5:GK6"/>
    <mergeCell ref="GP5:GQ6"/>
    <mergeCell ref="GR5:GS6"/>
    <mergeCell ref="GL5:GM6"/>
    <mergeCell ref="GN5:GO6"/>
    <mergeCell ref="GV5:GW6"/>
    <mergeCell ref="FR5:FS6"/>
    <mergeCell ref="FT5:FU6"/>
    <mergeCell ref="FV5:FW6"/>
    <mergeCell ref="FX5:FY6"/>
    <mergeCell ref="FZ5:GA6"/>
    <mergeCell ref="GB5:GC6"/>
    <mergeCell ref="FF5:FG6"/>
    <mergeCell ref="FH5:FI6"/>
    <mergeCell ref="FJ5:FK6"/>
    <mergeCell ref="FL5:FM6"/>
    <mergeCell ref="FN5:FO6"/>
    <mergeCell ref="FP5:FQ6"/>
    <mergeCell ref="ET5:EU6"/>
    <mergeCell ref="EV5:EW6"/>
    <mergeCell ref="EX5:EY6"/>
    <mergeCell ref="EZ5:FA6"/>
    <mergeCell ref="FB5:FC6"/>
    <mergeCell ref="FD5:FE6"/>
    <mergeCell ref="EH5:EI6"/>
    <mergeCell ref="EJ5:EK6"/>
    <mergeCell ref="EL5:EM6"/>
    <mergeCell ref="EN5:EO6"/>
    <mergeCell ref="EP5:EQ6"/>
    <mergeCell ref="ER5:ES6"/>
    <mergeCell ref="DV5:DW6"/>
    <mergeCell ref="DX5:DY6"/>
    <mergeCell ref="DZ5:EA6"/>
    <mergeCell ref="EB5:EC6"/>
    <mergeCell ref="ED5:EE6"/>
    <mergeCell ref="EF5:EG6"/>
    <mergeCell ref="DH5:DI6"/>
    <mergeCell ref="DJ5:DK6"/>
    <mergeCell ref="DL5:DM6"/>
    <mergeCell ref="DN5:DO6"/>
    <mergeCell ref="DP5:DQ6"/>
    <mergeCell ref="DR5:DS6"/>
    <mergeCell ref="DT5:DU6"/>
    <mergeCell ref="CV5:CW6"/>
    <mergeCell ref="CX5:CY6"/>
    <mergeCell ref="CZ5:DA6"/>
    <mergeCell ref="DB5:DC6"/>
    <mergeCell ref="DD5:DE6"/>
    <mergeCell ref="DF5:DG6"/>
    <mergeCell ref="CJ5:CK6"/>
    <mergeCell ref="CL5:CM6"/>
    <mergeCell ref="CN5:CO6"/>
    <mergeCell ref="CP5:CQ6"/>
    <mergeCell ref="CR5:CS6"/>
    <mergeCell ref="CT5:CU6"/>
    <mergeCell ref="BX5:BY6"/>
    <mergeCell ref="BZ5:CA6"/>
    <mergeCell ref="CB5:CC6"/>
    <mergeCell ref="CD5:CE6"/>
    <mergeCell ref="CF5:CG6"/>
    <mergeCell ref="CH5:CI6"/>
    <mergeCell ref="BL5:BM6"/>
    <mergeCell ref="BN5:BO6"/>
    <mergeCell ref="BP5:BQ6"/>
    <mergeCell ref="BR5:BS6"/>
    <mergeCell ref="BT5:BU6"/>
    <mergeCell ref="BV5:BW6"/>
    <mergeCell ref="AZ5:BA6"/>
    <mergeCell ref="BB5:BC6"/>
    <mergeCell ref="BD5:BE6"/>
    <mergeCell ref="BF5:BG6"/>
    <mergeCell ref="BH5:BI6"/>
    <mergeCell ref="BJ5:BK6"/>
    <mergeCell ref="AN5:AO6"/>
    <mergeCell ref="AP5:AQ6"/>
    <mergeCell ref="AR5:AS6"/>
    <mergeCell ref="AT5:AU6"/>
    <mergeCell ref="AV5:AW6"/>
    <mergeCell ref="AX5:AY6"/>
    <mergeCell ref="AB5:AC6"/>
    <mergeCell ref="AD5:AE6"/>
    <mergeCell ref="AF5:AG6"/>
    <mergeCell ref="AH5:AI6"/>
    <mergeCell ref="AJ5:AK6"/>
    <mergeCell ref="AL5:AM6"/>
    <mergeCell ref="P5:Q6"/>
    <mergeCell ref="R5:S6"/>
    <mergeCell ref="T5:U6"/>
    <mergeCell ref="V5:W6"/>
    <mergeCell ref="X5:Y6"/>
    <mergeCell ref="Z5:AA6"/>
    <mergeCell ref="A4:O4"/>
    <mergeCell ref="A5:A6"/>
    <mergeCell ref="B5:C6"/>
    <mergeCell ref="D5:E6"/>
    <mergeCell ref="F5:G6"/>
    <mergeCell ref="H5:I6"/>
    <mergeCell ref="J5:K6"/>
    <mergeCell ref="L5:M6"/>
    <mergeCell ref="N5:O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2020-07-31T12:15:47Z</dcterms:modified>
</cp:coreProperties>
</file>