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Лист1!$B$1:$S$36</definedName>
  </definedNames>
  <calcPr calcId="145621"/>
</workbook>
</file>

<file path=xl/calcChain.xml><?xml version="1.0" encoding="utf-8"?>
<calcChain xmlns="http://schemas.openxmlformats.org/spreadsheetml/2006/main">
  <c r="O36" i="1" l="1"/>
  <c r="G36" i="1"/>
  <c r="M36" i="1"/>
  <c r="H36" i="1"/>
  <c r="N36" i="1"/>
  <c r="D36" i="1"/>
  <c r="I36" i="1"/>
  <c r="F36" i="1"/>
  <c r="J36" i="1"/>
</calcChain>
</file>

<file path=xl/sharedStrings.xml><?xml version="1.0" encoding="utf-8"?>
<sst xmlns="http://schemas.openxmlformats.org/spreadsheetml/2006/main" count="140" uniqueCount="97">
  <si>
    <t>Код</t>
  </si>
  <si>
    <t>Наименование</t>
  </si>
  <si>
    <t>Численность постоянного населения</t>
  </si>
  <si>
    <t>ИБР (первый год планового периода)</t>
  </si>
  <si>
    <t>Налоговый потенциал МР(ГО) на первый год планового периода</t>
  </si>
  <si>
    <t>Налоговый потенциал МР(ГО) по прочим видам налогов на первый год планового периода</t>
  </si>
  <si>
    <t>Дотации бюджетам поселений - ФФПП (первый год планового периода)</t>
  </si>
  <si>
    <t>Размер первой части дотации МР(ГО) на первый год планового периода</t>
  </si>
  <si>
    <t>Налоговый потенциал МР(ГО)</t>
  </si>
  <si>
    <t>Индекс налогового потенциала МР(ГО)</t>
  </si>
  <si>
    <t>Объем дотаций на выравнивание БО МР(ГО) - ФФПМР на первый год планового периода</t>
  </si>
  <si>
    <t>Критерий выравнивания</t>
  </si>
  <si>
    <t>Размер второй части дотации МР(ГО) на первый год планового периода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</si>
  <si>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</si>
  <si>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</si>
  <si>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</si>
  <si>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</si>
  <si>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</si>
  <si>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</t>
  </si>
  <si>
    <t>гр03</t>
  </si>
  <si>
    <t>гр04</t>
  </si>
  <si>
    <t>гр05</t>
  </si>
  <si>
    <t>гр06</t>
  </si>
  <si>
    <t>гр07=гр03+гр04</t>
  </si>
  <si>
    <t>гр10</t>
  </si>
  <si>
    <t>гр13=гр12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</si>
  <si>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</si>
  <si>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</si>
  <si>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</si>
  <si>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</si>
  <si>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</si>
  <si>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</si>
  <si>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</si>
  <si>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</si>
  <si>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</si>
  <si>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</si>
  <si>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</si>
  <si>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</si>
  <si>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</si>
  <si>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</si>
  <si>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</si>
  <si>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</si>
  <si>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</si>
  <si>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</si>
  <si>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</si>
  <si>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</si>
  <si>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</si>
  <si>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</si>
  <si>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</si>
  <si>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</si>
  <si>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</si>
  <si>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</si>
  <si>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</si>
  <si>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</si>
  <si>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</si>
  <si>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</si>
  <si>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</si>
  <si>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</si>
  <si>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</si>
  <si>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</si>
  <si>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</si>
  <si>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</si>
  <si>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</si>
  <si>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</si>
  <si>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</si>
  <si>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</si>
  <si>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</si>
  <si>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</si>
  <si>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</si>
  <si>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</si>
  <si>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</si>
  <si>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</si>
  <si>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</si>
  <si>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</si>
  <si>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</si>
  <si>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</si>
  <si>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</si>
  <si>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</si>
  <si>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</si>
  <si>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</si>
  <si>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</si>
  <si>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</si>
  <si>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</si>
  <si>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#Н/Д</t>
  </si>
  <si>
    <t>204.2.05 Расчет  дотации МР(ГО) на 2021 год</t>
  </si>
  <si>
    <t>Расчетный общий размер дотации МР(ГО) на первый год планового периода</t>
  </si>
  <si>
    <t>Дотация МР и ГО, утвержденная Законом обюджете на второй год планового периода</t>
  </si>
  <si>
    <t>Отклонение размера дотации МР(ГО) от дотации, утвержденной Законом о бюджете на второй год планового периода</t>
  </si>
  <si>
    <t>Окончательный размер дотации из ОБ на первый год планового периода</t>
  </si>
  <si>
    <t>гр04=(гр03/СУММ(гр03))/(гр01/СУММ(гр01))</t>
  </si>
  <si>
    <t>гр05=гр04/гр02</t>
  </si>
  <si>
    <t>Уровень бюджетной обеспеченности МР(ГО)</t>
  </si>
  <si>
    <t>гр06=1.62</t>
  </si>
  <si>
    <t>гр7=ЕСЛИ[гр6&gt;гр05;СУММ(гр03)/СУММ(гр01)*(гр06-гр05)*гр02*гр01;0]</t>
  </si>
  <si>
    <t>гр09=гр07-гр08</t>
  </si>
  <si>
    <t>гр08</t>
  </si>
  <si>
    <t>гр10=ЕСЛИ[гр09&lt;=0;гр08;гр08+гр09]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</si>
</sst>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"/>
    <numFmt numFmtId="165" formatCode="#,##0.0"/>
    <numFmt numFmtId="166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6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/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6" xfId="0" applyFont="1" applyFill="1" applyBorder="1" applyAlignment="1">
      <alignment horizontal="left" vertical="top" shrinkToFit="1"/>
    </xf>
    <xf numFmtId="0" fontId="1" fillId="2" borderId="6" xfId="0" applyFont="1" applyFill="1" applyBorder="1" applyAlignment="1">
      <alignment horizontal="left" vertical="top" wrapText="1"/>
    </xf>
    <xf numFmtId="3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6" xfId="0" applyFont="1" applyFill="1" applyBorder="1"/>
    <xf numFmtId="0" fontId="4" fillId="2" borderId="6" xfId="0" applyFont="1" applyFill="1" applyBorder="1" applyAlignment="1">
      <alignment horizontal="right" vertical="top" wrapText="1"/>
    </xf>
    <xf numFmtId="3" fontId="1" fillId="2" borderId="6" xfId="0" applyNumberFormat="1" applyFont="1" applyFill="1" applyBorder="1" applyAlignment="1">
      <alignment horizontal="right" vertical="top" shrinkToFit="1"/>
    </xf>
    <xf numFmtId="164" fontId="1" fillId="2" borderId="6" xfId="0" applyNumberFormat="1" applyFont="1" applyFill="1" applyBorder="1" applyAlignment="1">
      <alignment horizontal="right" vertical="top" shrinkToFit="1"/>
    </xf>
    <xf numFmtId="165" fontId="1" fillId="2" borderId="6" xfId="0" applyNumberFormat="1" applyFont="1" applyFill="1" applyBorder="1" applyAlignment="1">
      <alignment horizontal="right" vertical="top" shrinkToFit="1"/>
    </xf>
    <xf numFmtId="166" fontId="1" fillId="2" borderId="6" xfId="0" applyNumberFormat="1" applyFont="1" applyFill="1" applyBorder="1" applyAlignment="1">
      <alignment horizontal="right" vertical="top" shrinkToFit="1"/>
    </xf>
    <xf numFmtId="0" fontId="1" fillId="2" borderId="7" xfId="0" applyFont="1" applyFill="1" applyBorder="1"/>
    <xf numFmtId="0" fontId="1" fillId="2" borderId="7" xfId="0" applyFont="1" applyFill="1" applyBorder="1" applyAlignment="1">
      <alignment shrinkToFit="1"/>
    </xf>
    <xf numFmtId="0" fontId="5" fillId="2" borderId="7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165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49" fontId="1" fillId="2" borderId="0" xfId="0" applyNumberFormat="1" applyFont="1" applyFill="1" applyAlignment="1">
      <alignment horizontal="right" vertical="top" shrinkToFit="1"/>
    </xf>
    <xf numFmtId="165" fontId="1" fillId="2" borderId="6" xfId="0" applyNumberFormat="1" applyFont="1" applyFill="1" applyBorder="1" applyAlignment="1">
      <alignment horizontal="right" vertical="top" shrinkToFit="1"/>
    </xf>
    <xf numFmtId="0" fontId="1" fillId="2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165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5" fontId="1" fillId="2" borderId="6" xfId="0" applyNumberFormat="1" applyFont="1" applyFill="1" applyBorder="1" applyAlignment="1">
      <alignment horizontal="right" vertical="top" shrinkToFit="1"/>
    </xf>
    <xf numFmtId="0" fontId="1" fillId="2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165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5" fontId="1" fillId="2" borderId="6" xfId="0" applyNumberFormat="1" applyFont="1" applyFill="1" applyBorder="1" applyAlignment="1">
      <alignment horizontal="right" vertical="top" shrinkToFit="1"/>
    </xf>
    <xf numFmtId="0" fontId="1" fillId="2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165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5" fontId="1" fillId="2" borderId="6" xfId="0" applyNumberFormat="1" applyFont="1" applyFill="1" applyBorder="1" applyAlignment="1">
      <alignment horizontal="right" vertical="top" shrinkToFit="1"/>
    </xf>
    <xf numFmtId="0" fontId="1" fillId="2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165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5" fontId="1" fillId="2" borderId="6" xfId="0" applyNumberFormat="1" applyFont="1" applyFill="1" applyBorder="1" applyAlignment="1">
      <alignment horizontal="right" vertical="top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4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topLeftCell="B1" workbookViewId="0">
      <pane xSplit="2" ySplit="9" topLeftCell="D10" activePane="bottomRight" state="frozen"/>
      <selection activeCell="B1" sqref="B1"/>
      <selection pane="topRight" activeCell="D1" sqref="D1"/>
      <selection pane="bottomLeft" activeCell="B10" sqref="B10"/>
      <selection pane="bottomRight" activeCell="U17" sqref="U17"/>
    </sheetView>
  </sheetViews>
  <sheetFormatPr defaultRowHeight="15" x14ac:dyDescent="0.25"/>
  <cols>
    <col min="1" max="1" width="0" hidden="1" customWidth="1"/>
    <col min="2" max="2" width="4.140625" customWidth="1"/>
    <col min="3" max="3" width="26.5703125" customWidth="1"/>
    <col min="4" max="4" width="13.7109375" customWidth="1"/>
    <col min="5" max="5" width="11.42578125" customWidth="1"/>
    <col min="6" max="6" width="13" customWidth="1"/>
    <col min="7" max="10" width="0" hidden="1" customWidth="1"/>
    <col min="11" max="11" width="13.5703125" customWidth="1"/>
    <col min="12" max="12" width="13.28515625" customWidth="1"/>
    <col min="13" max="13" width="0" hidden="1" customWidth="1"/>
    <col min="14" max="14" width="13.140625" customWidth="1"/>
    <col min="15" max="15" width="0" hidden="1" customWidth="1"/>
    <col min="16" max="16" width="16.42578125" customWidth="1"/>
    <col min="17" max="17" width="14.5703125" customWidth="1"/>
    <col min="18" max="18" width="18" customWidth="1"/>
    <col min="19" max="19" width="14" customWidth="1"/>
    <col min="20" max="20" width="16.7109375" customWidth="1"/>
    <col min="21" max="21" width="13.7109375" customWidth="1"/>
    <col min="22" max="22" width="17.5703125" customWidth="1"/>
    <col min="23" max="23" width="15.85546875" customWidth="1"/>
  </cols>
  <sheetData>
    <row r="1" spans="1:23" x14ac:dyDescent="0.25">
      <c r="A1" s="1"/>
      <c r="B1" s="1"/>
      <c r="C1" s="1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1"/>
      <c r="Q1" s="1"/>
      <c r="R1" s="1"/>
      <c r="S1" s="1"/>
      <c r="T1" s="2"/>
      <c r="U1" s="2"/>
      <c r="V1" s="1"/>
      <c r="W1" s="1"/>
    </row>
    <row r="2" spans="1:23" ht="18" customHeight="1" x14ac:dyDescent="0.25">
      <c r="A2" s="1"/>
      <c r="B2" s="1"/>
      <c r="C2" s="59" t="s">
        <v>84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3"/>
      <c r="Q2" s="4"/>
      <c r="R2" s="5"/>
      <c r="S2" s="5"/>
      <c r="T2" s="5"/>
      <c r="U2" s="5"/>
      <c r="V2" s="5"/>
      <c r="W2" s="5"/>
    </row>
    <row r="3" spans="1:23" x14ac:dyDescent="0.25">
      <c r="A3" s="1"/>
      <c r="B3" s="6"/>
      <c r="C3" s="6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1"/>
      <c r="Q3" s="1"/>
      <c r="R3" s="1"/>
      <c r="S3" s="1"/>
      <c r="T3" s="1"/>
      <c r="U3" s="1"/>
      <c r="V3" s="1"/>
      <c r="W3" s="1"/>
    </row>
    <row r="4" spans="1:23" ht="15" customHeight="1" x14ac:dyDescent="0.25">
      <c r="A4" s="7"/>
      <c r="B4" s="61" t="s">
        <v>0</v>
      </c>
      <c r="C4" s="61" t="s">
        <v>1</v>
      </c>
      <c r="D4" s="55" t="s">
        <v>2</v>
      </c>
      <c r="E4" s="55" t="s">
        <v>3</v>
      </c>
      <c r="F4" s="55" t="s">
        <v>4</v>
      </c>
      <c r="G4" s="55" t="s">
        <v>5</v>
      </c>
      <c r="H4" s="55" t="s">
        <v>6</v>
      </c>
      <c r="I4" s="55" t="s">
        <v>7</v>
      </c>
      <c r="J4" s="55" t="s">
        <v>8</v>
      </c>
      <c r="K4" s="55" t="s">
        <v>9</v>
      </c>
      <c r="L4" s="55" t="s">
        <v>91</v>
      </c>
      <c r="M4" s="55" t="s">
        <v>10</v>
      </c>
      <c r="N4" s="55" t="s">
        <v>11</v>
      </c>
      <c r="O4" s="55" t="s">
        <v>12</v>
      </c>
      <c r="P4" s="55" t="s">
        <v>85</v>
      </c>
      <c r="Q4" s="55" t="s">
        <v>86</v>
      </c>
      <c r="R4" s="55" t="s">
        <v>87</v>
      </c>
      <c r="S4" s="55" t="s">
        <v>88</v>
      </c>
      <c r="T4" s="32"/>
      <c r="U4" s="1"/>
      <c r="V4" s="1"/>
      <c r="W4" s="4"/>
    </row>
    <row r="5" spans="1:23" x14ac:dyDescent="0.25">
      <c r="A5" s="7"/>
      <c r="B5" s="62"/>
      <c r="C5" s="62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32"/>
      <c r="U5" s="1"/>
      <c r="V5" s="1"/>
      <c r="W5" s="4"/>
    </row>
    <row r="6" spans="1:23" ht="86.25" customHeight="1" x14ac:dyDescent="0.25">
      <c r="A6" s="7"/>
      <c r="B6" s="63"/>
      <c r="C6" s="63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32"/>
      <c r="U6" s="1"/>
      <c r="V6" s="1"/>
      <c r="W6" s="4"/>
    </row>
    <row r="7" spans="1:23" ht="25.5" x14ac:dyDescent="0.25">
      <c r="A7" s="7"/>
      <c r="B7" s="8"/>
      <c r="C7" s="9" t="s">
        <v>13</v>
      </c>
      <c r="D7" s="10" t="s">
        <v>14</v>
      </c>
      <c r="E7" s="10"/>
      <c r="F7" s="10" t="s">
        <v>15</v>
      </c>
      <c r="G7" s="10" t="s">
        <v>15</v>
      </c>
      <c r="H7" s="10" t="s">
        <v>15</v>
      </c>
      <c r="I7" s="10" t="s">
        <v>15</v>
      </c>
      <c r="J7" s="10" t="s">
        <v>15</v>
      </c>
      <c r="K7" s="10"/>
      <c r="L7" s="10"/>
      <c r="M7" s="10" t="s">
        <v>15</v>
      </c>
      <c r="N7" s="10"/>
      <c r="O7" s="34" t="s">
        <v>15</v>
      </c>
      <c r="P7" s="39" t="s">
        <v>15</v>
      </c>
      <c r="Q7" s="43" t="s">
        <v>15</v>
      </c>
      <c r="R7" s="47" t="s">
        <v>15</v>
      </c>
      <c r="S7" s="51" t="s">
        <v>15</v>
      </c>
      <c r="T7" s="32"/>
      <c r="U7" s="1"/>
      <c r="V7" s="1"/>
      <c r="W7" s="1"/>
    </row>
    <row r="8" spans="1:23" ht="62.25" customHeight="1" x14ac:dyDescent="0.25">
      <c r="A8" s="7"/>
      <c r="B8" s="11"/>
      <c r="C8" s="9" t="s">
        <v>16</v>
      </c>
      <c r="D8" s="12" t="s">
        <v>17</v>
      </c>
      <c r="E8" s="12" t="s">
        <v>18</v>
      </c>
      <c r="F8" s="12" t="s">
        <v>19</v>
      </c>
      <c r="G8" s="12" t="s">
        <v>20</v>
      </c>
      <c r="H8" s="12" t="s">
        <v>21</v>
      </c>
      <c r="I8" s="12" t="s">
        <v>22</v>
      </c>
      <c r="J8" s="12" t="s">
        <v>23</v>
      </c>
      <c r="K8" s="12" t="s">
        <v>89</v>
      </c>
      <c r="L8" s="12" t="s">
        <v>90</v>
      </c>
      <c r="M8" s="12" t="s">
        <v>24</v>
      </c>
      <c r="N8" s="12" t="s">
        <v>92</v>
      </c>
      <c r="O8" s="35" t="s">
        <v>25</v>
      </c>
      <c r="P8" s="40" t="s">
        <v>93</v>
      </c>
      <c r="Q8" s="44" t="s">
        <v>95</v>
      </c>
      <c r="R8" s="48" t="s">
        <v>94</v>
      </c>
      <c r="S8" s="52" t="s">
        <v>96</v>
      </c>
      <c r="T8" s="32"/>
      <c r="U8" s="1"/>
      <c r="V8" s="1"/>
      <c r="W8" s="1"/>
    </row>
    <row r="9" spans="1:23" x14ac:dyDescent="0.25">
      <c r="A9" s="13" t="s">
        <v>26</v>
      </c>
      <c r="B9" s="14" t="s">
        <v>27</v>
      </c>
      <c r="C9" s="15" t="s">
        <v>28</v>
      </c>
      <c r="D9" s="16">
        <v>33794</v>
      </c>
      <c r="E9" s="17">
        <v>0.91221859999999999</v>
      </c>
      <c r="F9" s="18">
        <v>64877.599999999999</v>
      </c>
      <c r="G9" s="18">
        <v>4959.2</v>
      </c>
      <c r="H9" s="18">
        <v>64475.3</v>
      </c>
      <c r="I9" s="18">
        <v>5766</v>
      </c>
      <c r="J9" s="18">
        <v>69836.800000000003</v>
      </c>
      <c r="K9" s="19">
        <v>0.56792122889999996</v>
      </c>
      <c r="L9" s="19">
        <v>0.62257141969999996</v>
      </c>
      <c r="M9" s="18">
        <v>2393822</v>
      </c>
      <c r="N9" s="19">
        <v>1.62</v>
      </c>
      <c r="O9" s="36">
        <v>103941.12291501361</v>
      </c>
      <c r="P9" s="41">
        <v>103941.1</v>
      </c>
      <c r="Q9" s="45">
        <v>104142.1</v>
      </c>
      <c r="R9" s="49">
        <v>-201</v>
      </c>
      <c r="S9" s="53">
        <v>104142.1</v>
      </c>
      <c r="T9" s="33"/>
      <c r="U9" s="4"/>
      <c r="V9" s="20"/>
      <c r="W9" s="1"/>
    </row>
    <row r="10" spans="1:23" x14ac:dyDescent="0.25">
      <c r="A10" s="13" t="s">
        <v>26</v>
      </c>
      <c r="B10" s="14" t="s">
        <v>29</v>
      </c>
      <c r="C10" s="15" t="s">
        <v>30</v>
      </c>
      <c r="D10" s="16">
        <v>405053</v>
      </c>
      <c r="E10" s="17">
        <v>0.89331119999999997</v>
      </c>
      <c r="F10" s="18">
        <v>1994713.8</v>
      </c>
      <c r="G10" s="18">
        <v>152476</v>
      </c>
      <c r="H10" s="18">
        <v>721876.8</v>
      </c>
      <c r="I10" s="18">
        <v>-2147189.7999999998</v>
      </c>
      <c r="J10" s="18">
        <v>2147189.7999999989</v>
      </c>
      <c r="K10" s="19">
        <v>1.4568058141</v>
      </c>
      <c r="L10" s="19">
        <v>1.6307931817000001</v>
      </c>
      <c r="M10" s="18">
        <v>2393822</v>
      </c>
      <c r="N10" s="19">
        <v>1.62</v>
      </c>
      <c r="O10" s="36">
        <v>0</v>
      </c>
      <c r="P10" s="41">
        <v>0</v>
      </c>
      <c r="Q10" s="45">
        <v>12628.6</v>
      </c>
      <c r="R10" s="49">
        <v>-12628.6</v>
      </c>
      <c r="S10" s="53">
        <v>12628.6</v>
      </c>
      <c r="T10" s="33"/>
      <c r="U10" s="4"/>
      <c r="V10" s="20"/>
      <c r="W10" s="1"/>
    </row>
    <row r="11" spans="1:23" x14ac:dyDescent="0.25">
      <c r="A11" s="13" t="s">
        <v>26</v>
      </c>
      <c r="B11" s="14" t="s">
        <v>31</v>
      </c>
      <c r="C11" s="15" t="s">
        <v>32</v>
      </c>
      <c r="D11" s="16">
        <v>81986</v>
      </c>
      <c r="E11" s="17">
        <v>0.90279129999999996</v>
      </c>
      <c r="F11" s="18">
        <v>189451.5</v>
      </c>
      <c r="G11" s="18">
        <v>14481.7</v>
      </c>
      <c r="H11" s="18">
        <v>153069.79999999999</v>
      </c>
      <c r="I11" s="18">
        <v>13988.5</v>
      </c>
      <c r="J11" s="18">
        <v>203933.2</v>
      </c>
      <c r="K11" s="19">
        <v>0.68358303639999995</v>
      </c>
      <c r="L11" s="19">
        <v>0.75718832960000004</v>
      </c>
      <c r="M11" s="18">
        <v>2393822</v>
      </c>
      <c r="N11" s="19">
        <v>1.62</v>
      </c>
      <c r="O11" s="36">
        <v>215878.87554782219</v>
      </c>
      <c r="P11" s="41">
        <v>215878.9</v>
      </c>
      <c r="Q11" s="45">
        <v>205155.3</v>
      </c>
      <c r="R11" s="49">
        <v>10723.6</v>
      </c>
      <c r="S11" s="53">
        <v>215878.9</v>
      </c>
      <c r="T11" s="33"/>
      <c r="U11" s="4"/>
      <c r="V11" s="20"/>
      <c r="W11" s="1"/>
    </row>
    <row r="12" spans="1:23" x14ac:dyDescent="0.25">
      <c r="A12" s="13" t="s">
        <v>26</v>
      </c>
      <c r="B12" s="14" t="s">
        <v>33</v>
      </c>
      <c r="C12" s="15" t="s">
        <v>34</v>
      </c>
      <c r="D12" s="16">
        <v>30220</v>
      </c>
      <c r="E12" s="17">
        <v>0.92498170000000002</v>
      </c>
      <c r="F12" s="18">
        <v>46478.400000000001</v>
      </c>
      <c r="G12" s="18">
        <v>3552.8</v>
      </c>
      <c r="H12" s="18">
        <v>51889.7</v>
      </c>
      <c r="I12" s="18">
        <v>5156.2</v>
      </c>
      <c r="J12" s="18">
        <v>50031.199999999997</v>
      </c>
      <c r="K12" s="19">
        <v>0.45497720260000002</v>
      </c>
      <c r="L12" s="19">
        <v>0.49187697720000001</v>
      </c>
      <c r="M12" s="18">
        <v>2393822</v>
      </c>
      <c r="N12" s="19">
        <v>1.62</v>
      </c>
      <c r="O12" s="36">
        <v>106598.5104630089</v>
      </c>
      <c r="P12" s="41">
        <v>106598.5</v>
      </c>
      <c r="Q12" s="45">
        <v>109457.8</v>
      </c>
      <c r="R12" s="49">
        <v>-2859.3</v>
      </c>
      <c r="S12" s="53">
        <v>109457.8</v>
      </c>
      <c r="T12" s="33"/>
      <c r="U12" s="4"/>
      <c r="V12" s="20"/>
      <c r="W12" s="1"/>
    </row>
    <row r="13" spans="1:23" x14ac:dyDescent="0.25">
      <c r="A13" s="13" t="s">
        <v>26</v>
      </c>
      <c r="B13" s="14" t="s">
        <v>35</v>
      </c>
      <c r="C13" s="15" t="s">
        <v>36</v>
      </c>
      <c r="D13" s="16">
        <v>32033</v>
      </c>
      <c r="E13" s="17">
        <v>1.0237044</v>
      </c>
      <c r="F13" s="18">
        <v>147201</v>
      </c>
      <c r="G13" s="18">
        <v>11252.1</v>
      </c>
      <c r="H13" s="18">
        <v>60605.4</v>
      </c>
      <c r="I13" s="18">
        <v>5465.5</v>
      </c>
      <c r="J13" s="18">
        <v>158453.1</v>
      </c>
      <c r="K13" s="19">
        <v>1.3593962687000001</v>
      </c>
      <c r="L13" s="19">
        <v>1.3279187513999999</v>
      </c>
      <c r="M13" s="18">
        <v>2393822</v>
      </c>
      <c r="N13" s="19">
        <v>1.62</v>
      </c>
      <c r="O13" s="36">
        <v>32377.471760140299</v>
      </c>
      <c r="P13" s="41">
        <v>32377.5</v>
      </c>
      <c r="Q13" s="45">
        <v>11180</v>
      </c>
      <c r="R13" s="49">
        <v>21197.5</v>
      </c>
      <c r="S13" s="53">
        <v>32377.5</v>
      </c>
      <c r="T13" s="33"/>
      <c r="U13" s="4"/>
      <c r="V13" s="20"/>
      <c r="W13" s="1"/>
    </row>
    <row r="14" spans="1:23" x14ac:dyDescent="0.25">
      <c r="A14" s="13" t="s">
        <v>26</v>
      </c>
      <c r="B14" s="14" t="s">
        <v>37</v>
      </c>
      <c r="C14" s="15" t="s">
        <v>38</v>
      </c>
      <c r="D14" s="16">
        <v>57569</v>
      </c>
      <c r="E14" s="17">
        <v>0.92609399999999997</v>
      </c>
      <c r="F14" s="18">
        <v>163054.70000000001</v>
      </c>
      <c r="G14" s="18">
        <v>12463.9</v>
      </c>
      <c r="H14" s="18">
        <v>103437.1</v>
      </c>
      <c r="I14" s="18">
        <v>9822.5</v>
      </c>
      <c r="J14" s="18">
        <v>175518.6</v>
      </c>
      <c r="K14" s="19">
        <v>0.83787177930000001</v>
      </c>
      <c r="L14" s="19">
        <v>0.9047372937</v>
      </c>
      <c r="M14" s="18">
        <v>2393822</v>
      </c>
      <c r="N14" s="19">
        <v>1.62</v>
      </c>
      <c r="O14" s="36">
        <v>128906.9731183831</v>
      </c>
      <c r="P14" s="41">
        <v>128907</v>
      </c>
      <c r="Q14" s="45">
        <v>133229.9</v>
      </c>
      <c r="R14" s="49">
        <v>-4322.8999999999996</v>
      </c>
      <c r="S14" s="53">
        <v>133229.9</v>
      </c>
      <c r="T14" s="33"/>
      <c r="U14" s="4"/>
      <c r="V14" s="20"/>
      <c r="W14" s="1"/>
    </row>
    <row r="15" spans="1:23" x14ac:dyDescent="0.25">
      <c r="A15" s="13" t="s">
        <v>26</v>
      </c>
      <c r="B15" s="14" t="s">
        <v>39</v>
      </c>
      <c r="C15" s="15" t="s">
        <v>40</v>
      </c>
      <c r="D15" s="16">
        <v>39560</v>
      </c>
      <c r="E15" s="17">
        <v>1.0070839</v>
      </c>
      <c r="F15" s="18">
        <v>91098.6</v>
      </c>
      <c r="G15" s="18">
        <v>6963.6</v>
      </c>
      <c r="H15" s="18">
        <v>50220.6</v>
      </c>
      <c r="I15" s="18">
        <v>6749.8</v>
      </c>
      <c r="J15" s="18">
        <v>98062.2</v>
      </c>
      <c r="K15" s="19">
        <v>0.68122150079999999</v>
      </c>
      <c r="L15" s="19">
        <v>0.67642974020000002</v>
      </c>
      <c r="M15" s="18">
        <v>2393822</v>
      </c>
      <c r="N15" s="19">
        <v>1.62</v>
      </c>
      <c r="O15" s="36">
        <v>127075.9172207075</v>
      </c>
      <c r="P15" s="41">
        <v>127075.9</v>
      </c>
      <c r="Q15" s="45">
        <v>123639.3</v>
      </c>
      <c r="R15" s="49">
        <v>3436.6</v>
      </c>
      <c r="S15" s="53">
        <v>127075.9</v>
      </c>
      <c r="T15" s="33"/>
      <c r="U15" s="4"/>
      <c r="V15" s="20"/>
      <c r="W15" s="1"/>
    </row>
    <row r="16" spans="1:23" x14ac:dyDescent="0.25">
      <c r="A16" s="13" t="s">
        <v>26</v>
      </c>
      <c r="B16" s="14" t="s">
        <v>41</v>
      </c>
      <c r="C16" s="15" t="s">
        <v>42</v>
      </c>
      <c r="D16" s="16">
        <v>4339</v>
      </c>
      <c r="E16" s="17">
        <v>1.4197793999999999</v>
      </c>
      <c r="F16" s="18">
        <v>5573</v>
      </c>
      <c r="G16" s="18">
        <v>426</v>
      </c>
      <c r="H16" s="18">
        <v>16094</v>
      </c>
      <c r="I16" s="18">
        <v>740.3</v>
      </c>
      <c r="J16" s="18">
        <v>5999</v>
      </c>
      <c r="K16" s="19">
        <v>0.3799551364</v>
      </c>
      <c r="L16" s="19">
        <v>0.26761561439999998</v>
      </c>
      <c r="M16" s="18">
        <v>2393822</v>
      </c>
      <c r="N16" s="19">
        <v>1.62</v>
      </c>
      <c r="O16" s="36">
        <v>28162.9238989349</v>
      </c>
      <c r="P16" s="41">
        <v>28162.9</v>
      </c>
      <c r="Q16" s="45">
        <v>26871.1</v>
      </c>
      <c r="R16" s="49">
        <v>1291.8</v>
      </c>
      <c r="S16" s="53">
        <v>28162.9</v>
      </c>
      <c r="T16" s="33"/>
      <c r="U16" s="4"/>
      <c r="V16" s="20"/>
      <c r="W16" s="1"/>
    </row>
    <row r="17" spans="1:23" x14ac:dyDescent="0.25">
      <c r="A17" s="13" t="s">
        <v>26</v>
      </c>
      <c r="B17" s="14" t="s">
        <v>43</v>
      </c>
      <c r="C17" s="15" t="s">
        <v>44</v>
      </c>
      <c r="D17" s="16">
        <v>17083</v>
      </c>
      <c r="E17" s="17">
        <v>1.1464862</v>
      </c>
      <c r="F17" s="18">
        <v>18454.900000000001</v>
      </c>
      <c r="G17" s="18">
        <v>1410.7</v>
      </c>
      <c r="H17" s="18">
        <v>44440.800000000003</v>
      </c>
      <c r="I17" s="18">
        <v>2914.7</v>
      </c>
      <c r="J17" s="18">
        <v>19865.599999999999</v>
      </c>
      <c r="K17" s="19">
        <v>0.31958065479999997</v>
      </c>
      <c r="L17" s="19">
        <v>0.27874792980000002</v>
      </c>
      <c r="M17" s="18">
        <v>2393822</v>
      </c>
      <c r="N17" s="19">
        <v>1.62</v>
      </c>
      <c r="O17" s="36">
        <v>88799.485780702904</v>
      </c>
      <c r="P17" s="41">
        <v>88799.5</v>
      </c>
      <c r="Q17" s="45">
        <v>88687.9</v>
      </c>
      <c r="R17" s="49">
        <v>111.6</v>
      </c>
      <c r="S17" s="53">
        <v>88799.5</v>
      </c>
      <c r="T17" s="33"/>
      <c r="U17" s="4"/>
      <c r="V17" s="20"/>
      <c r="W17" s="1"/>
    </row>
    <row r="18" spans="1:23" x14ac:dyDescent="0.25">
      <c r="A18" s="13" t="s">
        <v>26</v>
      </c>
      <c r="B18" s="14" t="s">
        <v>45</v>
      </c>
      <c r="C18" s="15" t="s">
        <v>46</v>
      </c>
      <c r="D18" s="16">
        <v>15666</v>
      </c>
      <c r="E18" s="17">
        <v>1.0984441</v>
      </c>
      <c r="F18" s="18">
        <v>30161.7</v>
      </c>
      <c r="G18" s="18">
        <v>2305.6</v>
      </c>
      <c r="H18" s="18">
        <v>29937</v>
      </c>
      <c r="I18" s="18">
        <v>2673</v>
      </c>
      <c r="J18" s="18">
        <v>32467.3</v>
      </c>
      <c r="K18" s="19">
        <v>0.56954837970000005</v>
      </c>
      <c r="L18" s="19">
        <v>0.51850465550000002</v>
      </c>
      <c r="M18" s="18">
        <v>2393822</v>
      </c>
      <c r="N18" s="19">
        <v>1.62</v>
      </c>
      <c r="O18" s="36">
        <v>64074.5879101381</v>
      </c>
      <c r="P18" s="41">
        <v>64074.6</v>
      </c>
      <c r="Q18" s="45">
        <v>66140.2</v>
      </c>
      <c r="R18" s="49">
        <v>-2065.6</v>
      </c>
      <c r="S18" s="53">
        <v>66140.2</v>
      </c>
      <c r="T18" s="33"/>
      <c r="U18" s="4"/>
      <c r="V18" s="20"/>
      <c r="W18" s="1"/>
    </row>
    <row r="19" spans="1:23" x14ac:dyDescent="0.25">
      <c r="A19" s="13" t="s">
        <v>26</v>
      </c>
      <c r="B19" s="14" t="s">
        <v>47</v>
      </c>
      <c r="C19" s="15" t="s">
        <v>48</v>
      </c>
      <c r="D19" s="16">
        <v>14553</v>
      </c>
      <c r="E19" s="17">
        <v>1.2772072999999999</v>
      </c>
      <c r="F19" s="18">
        <v>28287.599999999999</v>
      </c>
      <c r="G19" s="18">
        <v>2162.3000000000002</v>
      </c>
      <c r="H19" s="18">
        <v>36866.9</v>
      </c>
      <c r="I19" s="18">
        <v>2483</v>
      </c>
      <c r="J19" s="18">
        <v>30449.9</v>
      </c>
      <c r="K19" s="19">
        <v>0.57501145939999998</v>
      </c>
      <c r="L19" s="19">
        <v>0.45020996940000002</v>
      </c>
      <c r="M19" s="18">
        <v>2393822</v>
      </c>
      <c r="N19" s="19">
        <v>1.62</v>
      </c>
      <c r="O19" s="36">
        <v>73500.265928093999</v>
      </c>
      <c r="P19" s="41">
        <v>73500.3</v>
      </c>
      <c r="Q19" s="45">
        <v>77214.899999999994</v>
      </c>
      <c r="R19" s="49">
        <v>-3714.6</v>
      </c>
      <c r="S19" s="53">
        <v>77214.899999999994</v>
      </c>
      <c r="T19" s="33"/>
      <c r="U19" s="4"/>
      <c r="V19" s="20"/>
      <c r="W19" s="1"/>
    </row>
    <row r="20" spans="1:23" x14ac:dyDescent="0.25">
      <c r="A20" s="13" t="s">
        <v>26</v>
      </c>
      <c r="B20" s="14" t="s">
        <v>49</v>
      </c>
      <c r="C20" s="15" t="s">
        <v>50</v>
      </c>
      <c r="D20" s="16">
        <v>37604</v>
      </c>
      <c r="E20" s="17">
        <v>1.2515345</v>
      </c>
      <c r="F20" s="18">
        <v>138997.6</v>
      </c>
      <c r="G20" s="18">
        <v>10625</v>
      </c>
      <c r="H20" s="18">
        <v>24951.3</v>
      </c>
      <c r="I20" s="18">
        <v>6416</v>
      </c>
      <c r="J20" s="18">
        <v>149622.6</v>
      </c>
      <c r="K20" s="19">
        <v>1.0934682679000001</v>
      </c>
      <c r="L20" s="19">
        <v>0.87370205769999998</v>
      </c>
      <c r="M20" s="18">
        <v>2393822</v>
      </c>
      <c r="N20" s="19">
        <v>1.62</v>
      </c>
      <c r="O20" s="36">
        <v>118728.8297575965</v>
      </c>
      <c r="P20" s="41">
        <v>118728.8</v>
      </c>
      <c r="Q20" s="45">
        <v>111799.7</v>
      </c>
      <c r="R20" s="49">
        <v>6929.1</v>
      </c>
      <c r="S20" s="53">
        <v>118728.8</v>
      </c>
      <c r="T20" s="33"/>
      <c r="U20" s="4"/>
      <c r="V20" s="20"/>
      <c r="W20" s="1"/>
    </row>
    <row r="21" spans="1:23" x14ac:dyDescent="0.25">
      <c r="A21" s="13" t="s">
        <v>26</v>
      </c>
      <c r="B21" s="14" t="s">
        <v>51</v>
      </c>
      <c r="C21" s="15" t="s">
        <v>52</v>
      </c>
      <c r="D21" s="16">
        <v>8075</v>
      </c>
      <c r="E21" s="17">
        <v>1.2148782</v>
      </c>
      <c r="F21" s="18">
        <v>14185.4</v>
      </c>
      <c r="G21" s="18">
        <v>1084.3</v>
      </c>
      <c r="H21" s="18">
        <v>20510.5</v>
      </c>
      <c r="I21" s="18">
        <v>1377.8</v>
      </c>
      <c r="J21" s="18">
        <v>15269.7</v>
      </c>
      <c r="K21" s="19">
        <v>0.51967518869999996</v>
      </c>
      <c r="L21" s="19">
        <v>0.42775908620000003</v>
      </c>
      <c r="M21" s="18">
        <v>2393822</v>
      </c>
      <c r="N21" s="19">
        <v>1.62</v>
      </c>
      <c r="O21" s="36">
        <v>39537.241411625298</v>
      </c>
      <c r="P21" s="41">
        <v>39537.199999999997</v>
      </c>
      <c r="Q21" s="45">
        <v>42050</v>
      </c>
      <c r="R21" s="49">
        <v>-2512.8000000000002</v>
      </c>
      <c r="S21" s="53">
        <v>42050</v>
      </c>
      <c r="T21" s="33"/>
      <c r="U21" s="4"/>
      <c r="V21" s="20"/>
      <c r="W21" s="1"/>
    </row>
    <row r="22" spans="1:23" x14ac:dyDescent="0.25">
      <c r="A22" s="13" t="s">
        <v>26</v>
      </c>
      <c r="B22" s="14" t="s">
        <v>53</v>
      </c>
      <c r="C22" s="15" t="s">
        <v>54</v>
      </c>
      <c r="D22" s="16">
        <v>20916</v>
      </c>
      <c r="E22" s="17">
        <v>1.0365564</v>
      </c>
      <c r="F22" s="18">
        <v>55652.3</v>
      </c>
      <c r="G22" s="18">
        <v>4254.1000000000004</v>
      </c>
      <c r="H22" s="18">
        <v>30448</v>
      </c>
      <c r="I22" s="18">
        <v>3568.7</v>
      </c>
      <c r="J22" s="18">
        <v>59906.400000000001</v>
      </c>
      <c r="K22" s="19">
        <v>0.78711359089999999</v>
      </c>
      <c r="L22" s="19">
        <v>0.75935433029999999</v>
      </c>
      <c r="M22" s="18">
        <v>2393822</v>
      </c>
      <c r="N22" s="19">
        <v>1.62</v>
      </c>
      <c r="O22" s="36">
        <v>63075.838373195998</v>
      </c>
      <c r="P22" s="41">
        <v>63075.8</v>
      </c>
      <c r="Q22" s="45">
        <v>56269.5</v>
      </c>
      <c r="R22" s="49">
        <v>6806.3</v>
      </c>
      <c r="S22" s="53">
        <v>63075.8</v>
      </c>
      <c r="T22" s="33"/>
      <c r="U22" s="4"/>
      <c r="V22" s="20"/>
      <c r="W22" s="1"/>
    </row>
    <row r="23" spans="1:23" x14ac:dyDescent="0.25">
      <c r="A23" s="13" t="s">
        <v>26</v>
      </c>
      <c r="B23" s="14" t="s">
        <v>55</v>
      </c>
      <c r="C23" s="15" t="s">
        <v>56</v>
      </c>
      <c r="D23" s="16">
        <v>19723</v>
      </c>
      <c r="E23" s="17">
        <v>1.0676144999999999</v>
      </c>
      <c r="F23" s="18">
        <v>33084.6</v>
      </c>
      <c r="G23" s="18">
        <v>2529</v>
      </c>
      <c r="H23" s="18">
        <v>29113.200000000001</v>
      </c>
      <c r="I23" s="18">
        <v>3365.2</v>
      </c>
      <c r="J23" s="18">
        <v>35613.599999999999</v>
      </c>
      <c r="K23" s="19">
        <v>0.49623322689999999</v>
      </c>
      <c r="L23" s="19">
        <v>0.46480562679999998</v>
      </c>
      <c r="M23" s="18">
        <v>2393822</v>
      </c>
      <c r="N23" s="19">
        <v>1.62</v>
      </c>
      <c r="O23" s="36">
        <v>82226.078072946795</v>
      </c>
      <c r="P23" s="41">
        <v>82226.100000000006</v>
      </c>
      <c r="Q23" s="45">
        <v>80814.600000000006</v>
      </c>
      <c r="R23" s="49">
        <v>1411.5</v>
      </c>
      <c r="S23" s="53">
        <v>82226.100000000006</v>
      </c>
      <c r="T23" s="33"/>
      <c r="U23" s="4"/>
      <c r="V23" s="20"/>
      <c r="W23" s="1"/>
    </row>
    <row r="24" spans="1:23" x14ac:dyDescent="0.25">
      <c r="A24" s="13" t="s">
        <v>26</v>
      </c>
      <c r="B24" s="14" t="s">
        <v>57</v>
      </c>
      <c r="C24" s="15" t="s">
        <v>58</v>
      </c>
      <c r="D24" s="16">
        <v>18294</v>
      </c>
      <c r="E24" s="17">
        <v>1.1411610999999999</v>
      </c>
      <c r="F24" s="18">
        <v>42019.5</v>
      </c>
      <c r="G24" s="18">
        <v>3212</v>
      </c>
      <c r="H24" s="18">
        <v>35350.400000000001</v>
      </c>
      <c r="I24" s="18">
        <v>3121.3</v>
      </c>
      <c r="J24" s="18">
        <v>45231.5</v>
      </c>
      <c r="K24" s="19">
        <v>0.67947758179999995</v>
      </c>
      <c r="L24" s="19">
        <v>0.59542651940000002</v>
      </c>
      <c r="M24" s="18">
        <v>2393822</v>
      </c>
      <c r="N24" s="19">
        <v>1.62</v>
      </c>
      <c r="O24" s="36">
        <v>72304.581624306506</v>
      </c>
      <c r="P24" s="41">
        <v>72304.600000000006</v>
      </c>
      <c r="Q24" s="45">
        <v>74522.5</v>
      </c>
      <c r="R24" s="49">
        <v>-2217.9</v>
      </c>
      <c r="S24" s="53">
        <v>74522.5</v>
      </c>
      <c r="T24" s="33"/>
      <c r="U24" s="4"/>
      <c r="V24" s="20"/>
      <c r="W24" s="1"/>
    </row>
    <row r="25" spans="1:23" x14ac:dyDescent="0.25">
      <c r="A25" s="13" t="s">
        <v>26</v>
      </c>
      <c r="B25" s="14" t="s">
        <v>59</v>
      </c>
      <c r="C25" s="15" t="s">
        <v>60</v>
      </c>
      <c r="D25" s="16">
        <v>7976</v>
      </c>
      <c r="E25" s="17">
        <v>1.2789021</v>
      </c>
      <c r="F25" s="18">
        <v>9871.5</v>
      </c>
      <c r="G25" s="18">
        <v>754.6</v>
      </c>
      <c r="H25" s="18">
        <v>25360.799999999999</v>
      </c>
      <c r="I25" s="18">
        <v>1360.9</v>
      </c>
      <c r="J25" s="18">
        <v>10626.1</v>
      </c>
      <c r="K25" s="19">
        <v>0.36612630400000001</v>
      </c>
      <c r="L25" s="19">
        <v>0.28628172870000002</v>
      </c>
      <c r="M25" s="18">
        <v>2393822</v>
      </c>
      <c r="N25" s="19">
        <v>1.62</v>
      </c>
      <c r="O25" s="36">
        <v>45988.963307904203</v>
      </c>
      <c r="P25" s="41">
        <v>45989</v>
      </c>
      <c r="Q25" s="45">
        <v>44715.8</v>
      </c>
      <c r="R25" s="49">
        <v>1273.2</v>
      </c>
      <c r="S25" s="53">
        <v>45989</v>
      </c>
      <c r="T25" s="33"/>
      <c r="U25" s="4"/>
      <c r="V25" s="20"/>
      <c r="W25" s="1"/>
    </row>
    <row r="26" spans="1:23" x14ac:dyDescent="0.25">
      <c r="A26" s="13" t="s">
        <v>26</v>
      </c>
      <c r="B26" s="14" t="s">
        <v>61</v>
      </c>
      <c r="C26" s="15" t="s">
        <v>62</v>
      </c>
      <c r="D26" s="16">
        <v>9302</v>
      </c>
      <c r="E26" s="17">
        <v>1.3286644000000001</v>
      </c>
      <c r="F26" s="18">
        <v>19212.2</v>
      </c>
      <c r="G26" s="18">
        <v>1468.6</v>
      </c>
      <c r="H26" s="18">
        <v>25992.400000000001</v>
      </c>
      <c r="I26" s="18">
        <v>1587.1</v>
      </c>
      <c r="J26" s="18">
        <v>20680.8</v>
      </c>
      <c r="K26" s="19">
        <v>0.61098942109999999</v>
      </c>
      <c r="L26" s="19">
        <v>0.45985233069999998</v>
      </c>
      <c r="M26" s="18">
        <v>2393822</v>
      </c>
      <c r="N26" s="19">
        <v>1.62</v>
      </c>
      <c r="O26" s="36">
        <v>48469.883838533198</v>
      </c>
      <c r="P26" s="41">
        <v>48469.9</v>
      </c>
      <c r="Q26" s="45">
        <v>48568.6</v>
      </c>
      <c r="R26" s="49">
        <v>-98.7</v>
      </c>
      <c r="S26" s="53">
        <v>48568.6</v>
      </c>
      <c r="T26" s="33"/>
      <c r="U26" s="4"/>
      <c r="V26" s="20"/>
      <c r="W26" s="1"/>
    </row>
    <row r="27" spans="1:23" x14ac:dyDescent="0.25">
      <c r="A27" s="13" t="s">
        <v>26</v>
      </c>
      <c r="B27" s="14" t="s">
        <v>63</v>
      </c>
      <c r="C27" s="15" t="s">
        <v>64</v>
      </c>
      <c r="D27" s="16">
        <v>5649</v>
      </c>
      <c r="E27" s="17">
        <v>1.4356496000000001</v>
      </c>
      <c r="F27" s="18">
        <v>9558.5</v>
      </c>
      <c r="G27" s="18">
        <v>730.7</v>
      </c>
      <c r="H27" s="18">
        <v>26473.5</v>
      </c>
      <c r="I27" s="18">
        <v>963.8</v>
      </c>
      <c r="J27" s="18">
        <v>10289.200000000001</v>
      </c>
      <c r="K27" s="19">
        <v>0.50055418490000003</v>
      </c>
      <c r="L27" s="19">
        <v>0.34866041469999998</v>
      </c>
      <c r="M27" s="18">
        <v>2393822</v>
      </c>
      <c r="N27" s="19">
        <v>1.62</v>
      </c>
      <c r="O27" s="36">
        <v>34853.6825915718</v>
      </c>
      <c r="P27" s="41">
        <v>34853.699999999997</v>
      </c>
      <c r="Q27" s="45">
        <v>35048</v>
      </c>
      <c r="R27" s="49">
        <v>-194.3</v>
      </c>
      <c r="S27" s="53">
        <v>35048</v>
      </c>
      <c r="T27" s="33"/>
      <c r="U27" s="4"/>
      <c r="V27" s="20"/>
      <c r="W27" s="1"/>
    </row>
    <row r="28" spans="1:23" x14ac:dyDescent="0.25">
      <c r="A28" s="13" t="s">
        <v>26</v>
      </c>
      <c r="B28" s="14" t="s">
        <v>65</v>
      </c>
      <c r="C28" s="15" t="s">
        <v>66</v>
      </c>
      <c r="D28" s="16">
        <v>23497</v>
      </c>
      <c r="E28" s="17">
        <v>1.0888689</v>
      </c>
      <c r="F28" s="18">
        <v>70537.8</v>
      </c>
      <c r="G28" s="18">
        <v>5391.9</v>
      </c>
      <c r="H28" s="18">
        <v>29408</v>
      </c>
      <c r="I28" s="18">
        <v>4009.1</v>
      </c>
      <c r="J28" s="18">
        <v>75929.7</v>
      </c>
      <c r="K28" s="19">
        <v>0.88806022770000004</v>
      </c>
      <c r="L28" s="19">
        <v>0.81558048699999997</v>
      </c>
      <c r="M28" s="18">
        <v>2393822</v>
      </c>
      <c r="N28" s="19">
        <v>1.62</v>
      </c>
      <c r="O28" s="36">
        <v>69572.511395379901</v>
      </c>
      <c r="P28" s="41">
        <v>69572.5</v>
      </c>
      <c r="Q28" s="45">
        <v>63425.1</v>
      </c>
      <c r="R28" s="49">
        <v>6147.4</v>
      </c>
      <c r="S28" s="53">
        <v>69572.5</v>
      </c>
      <c r="T28" s="33"/>
      <c r="U28" s="4"/>
      <c r="V28" s="20"/>
      <c r="W28" s="1"/>
    </row>
    <row r="29" spans="1:23" x14ac:dyDescent="0.25">
      <c r="A29" s="13" t="s">
        <v>26</v>
      </c>
      <c r="B29" s="14" t="s">
        <v>67</v>
      </c>
      <c r="C29" s="15" t="s">
        <v>68</v>
      </c>
      <c r="D29" s="16">
        <v>10480</v>
      </c>
      <c r="E29" s="17">
        <v>1.3540143</v>
      </c>
      <c r="F29" s="18">
        <v>26605.3</v>
      </c>
      <c r="G29" s="18">
        <v>2033.7</v>
      </c>
      <c r="H29" s="18">
        <v>25427.5</v>
      </c>
      <c r="I29" s="18">
        <v>1788.1</v>
      </c>
      <c r="J29" s="18">
        <v>28639</v>
      </c>
      <c r="K29" s="19">
        <v>0.75099977110000005</v>
      </c>
      <c r="L29" s="19">
        <v>0.55464685349999998</v>
      </c>
      <c r="M29" s="18">
        <v>2393822</v>
      </c>
      <c r="N29" s="19">
        <v>1.62</v>
      </c>
      <c r="O29" s="36">
        <v>51102.859215591001</v>
      </c>
      <c r="P29" s="41">
        <v>51102.9</v>
      </c>
      <c r="Q29" s="45">
        <v>50672.4</v>
      </c>
      <c r="R29" s="49">
        <v>430.5</v>
      </c>
      <c r="S29" s="53">
        <v>51102.9</v>
      </c>
      <c r="T29" s="33"/>
      <c r="U29" s="4"/>
      <c r="V29" s="20"/>
      <c r="W29" s="1"/>
    </row>
    <row r="30" spans="1:23" x14ac:dyDescent="0.25">
      <c r="A30" s="13" t="s">
        <v>26</v>
      </c>
      <c r="B30" s="14" t="s">
        <v>69</v>
      </c>
      <c r="C30" s="15" t="s">
        <v>70</v>
      </c>
      <c r="D30" s="16">
        <v>32704</v>
      </c>
      <c r="E30" s="17">
        <v>1.1028813</v>
      </c>
      <c r="F30" s="18">
        <v>71910.7</v>
      </c>
      <c r="G30" s="18">
        <v>5496.9</v>
      </c>
      <c r="H30" s="18">
        <v>51706.2</v>
      </c>
      <c r="I30" s="18">
        <v>5580</v>
      </c>
      <c r="J30" s="18">
        <v>77407.600000000006</v>
      </c>
      <c r="K30" s="19">
        <v>0.65046745029999997</v>
      </c>
      <c r="L30" s="19">
        <v>0.58978917340000003</v>
      </c>
      <c r="M30" s="18">
        <v>2393822</v>
      </c>
      <c r="N30" s="19">
        <v>1.62</v>
      </c>
      <c r="O30" s="36">
        <v>125609.5992150004</v>
      </c>
      <c r="P30" s="41">
        <v>125609.60000000001</v>
      </c>
      <c r="Q30" s="45">
        <v>127646.39999999999</v>
      </c>
      <c r="R30" s="49">
        <v>-2036.8</v>
      </c>
      <c r="S30" s="53">
        <v>127646.39999999999</v>
      </c>
      <c r="T30" s="33"/>
      <c r="U30" s="4"/>
      <c r="V30" s="20"/>
      <c r="W30" s="1"/>
    </row>
    <row r="31" spans="1:23" x14ac:dyDescent="0.25">
      <c r="A31" s="13" t="s">
        <v>26</v>
      </c>
      <c r="B31" s="14" t="s">
        <v>71</v>
      </c>
      <c r="C31" s="15" t="s">
        <v>72</v>
      </c>
      <c r="D31" s="16">
        <v>10580</v>
      </c>
      <c r="E31" s="17">
        <v>1.1318741999999999</v>
      </c>
      <c r="F31" s="18">
        <v>20719.7</v>
      </c>
      <c r="G31" s="18">
        <v>1583.8</v>
      </c>
      <c r="H31" s="18">
        <v>17565.599999999999</v>
      </c>
      <c r="I31" s="18">
        <v>1805.2</v>
      </c>
      <c r="J31" s="18">
        <v>22303.5</v>
      </c>
      <c r="K31" s="19">
        <v>0.57933627450000003</v>
      </c>
      <c r="L31" s="19">
        <v>0.51183804219999995</v>
      </c>
      <c r="M31" s="18">
        <v>2393822</v>
      </c>
      <c r="N31" s="19">
        <v>1.62</v>
      </c>
      <c r="O31" s="36">
        <v>44859.470042594199</v>
      </c>
      <c r="P31" s="41">
        <v>44859.5</v>
      </c>
      <c r="Q31" s="45">
        <v>45426.1</v>
      </c>
      <c r="R31" s="49">
        <v>-566.6</v>
      </c>
      <c r="S31" s="53">
        <v>45426.1</v>
      </c>
      <c r="T31" s="33"/>
      <c r="U31" s="4"/>
      <c r="V31" s="20"/>
      <c r="W31" s="1"/>
    </row>
    <row r="32" spans="1:23" x14ac:dyDescent="0.25">
      <c r="A32" s="13" t="s">
        <v>26</v>
      </c>
      <c r="B32" s="14" t="s">
        <v>73</v>
      </c>
      <c r="C32" s="15" t="s">
        <v>74</v>
      </c>
      <c r="D32" s="16">
        <v>10647</v>
      </c>
      <c r="E32" s="17">
        <v>1.6075713</v>
      </c>
      <c r="F32" s="18">
        <v>19828.3</v>
      </c>
      <c r="G32" s="18">
        <v>1515.7</v>
      </c>
      <c r="H32" s="18">
        <v>27527.9</v>
      </c>
      <c r="I32" s="18">
        <v>1816.6</v>
      </c>
      <c r="J32" s="18">
        <v>21344</v>
      </c>
      <c r="K32" s="19">
        <v>0.5509233174</v>
      </c>
      <c r="L32" s="19">
        <v>0.34270537010000002</v>
      </c>
      <c r="M32" s="18">
        <v>2393822</v>
      </c>
      <c r="N32" s="19">
        <v>1.62</v>
      </c>
      <c r="O32" s="36">
        <v>73901.909091654801</v>
      </c>
      <c r="P32" s="41">
        <v>73901.899999999994</v>
      </c>
      <c r="Q32" s="45">
        <v>72845.399999999994</v>
      </c>
      <c r="R32" s="49">
        <v>1056.5</v>
      </c>
      <c r="S32" s="53">
        <v>73901.899999999994</v>
      </c>
      <c r="T32" s="33"/>
      <c r="U32" s="4"/>
      <c r="V32" s="20"/>
      <c r="W32" s="1"/>
    </row>
    <row r="33" spans="1:23" x14ac:dyDescent="0.25">
      <c r="A33" s="13" t="s">
        <v>26</v>
      </c>
      <c r="B33" s="14" t="s">
        <v>75</v>
      </c>
      <c r="C33" s="15" t="s">
        <v>76</v>
      </c>
      <c r="D33" s="16">
        <v>21333</v>
      </c>
      <c r="E33" s="17">
        <v>1.0604061</v>
      </c>
      <c r="F33" s="18">
        <v>25021.9</v>
      </c>
      <c r="G33" s="18">
        <v>1912.7</v>
      </c>
      <c r="H33" s="18">
        <v>48567.5</v>
      </c>
      <c r="I33" s="18">
        <v>3639.9</v>
      </c>
      <c r="J33" s="18">
        <v>26934.6</v>
      </c>
      <c r="K33" s="19">
        <v>0.34697747130000001</v>
      </c>
      <c r="L33" s="19">
        <v>0.3272118779</v>
      </c>
      <c r="M33" s="18">
        <v>2393822</v>
      </c>
      <c r="N33" s="19">
        <v>1.62</v>
      </c>
      <c r="O33" s="36">
        <v>98859.538113793998</v>
      </c>
      <c r="P33" s="41">
        <v>98859.5</v>
      </c>
      <c r="Q33" s="45">
        <v>103087.9</v>
      </c>
      <c r="R33" s="49">
        <v>-4228.3999999999996</v>
      </c>
      <c r="S33" s="53">
        <v>103087.9</v>
      </c>
      <c r="T33" s="33"/>
      <c r="U33" s="4"/>
      <c r="V33" s="20"/>
      <c r="W33" s="1"/>
    </row>
    <row r="34" spans="1:23" x14ac:dyDescent="0.25">
      <c r="A34" s="13" t="s">
        <v>26</v>
      </c>
      <c r="B34" s="14" t="s">
        <v>77</v>
      </c>
      <c r="C34" s="15" t="s">
        <v>78</v>
      </c>
      <c r="D34" s="16">
        <v>22546</v>
      </c>
      <c r="E34" s="17">
        <v>1.0535616000000001</v>
      </c>
      <c r="F34" s="18">
        <v>40712.800000000003</v>
      </c>
      <c r="G34" s="18">
        <v>3112.1</v>
      </c>
      <c r="H34" s="18">
        <v>43713.5</v>
      </c>
      <c r="I34" s="18">
        <v>3846.8</v>
      </c>
      <c r="J34" s="18">
        <v>43824.9</v>
      </c>
      <c r="K34" s="19">
        <v>0.53418832989999998</v>
      </c>
      <c r="L34" s="19">
        <v>0.50703094140000005</v>
      </c>
      <c r="M34" s="18">
        <v>2393822</v>
      </c>
      <c r="N34" s="19">
        <v>1.62</v>
      </c>
      <c r="O34" s="36">
        <v>89367.4980906649</v>
      </c>
      <c r="P34" s="41">
        <v>89367.5</v>
      </c>
      <c r="Q34" s="45">
        <v>88906</v>
      </c>
      <c r="R34" s="49">
        <v>461.5</v>
      </c>
      <c r="S34" s="53">
        <v>89367.5</v>
      </c>
      <c r="T34" s="33"/>
      <c r="U34" s="4"/>
      <c r="V34" s="20"/>
      <c r="W34" s="1"/>
    </row>
    <row r="35" spans="1:23" x14ac:dyDescent="0.25">
      <c r="A35" s="13" t="s">
        <v>26</v>
      </c>
      <c r="B35" s="14" t="s">
        <v>79</v>
      </c>
      <c r="C35" s="15" t="s">
        <v>80</v>
      </c>
      <c r="D35" s="16">
        <v>12998</v>
      </c>
      <c r="E35" s="17">
        <v>1.507196</v>
      </c>
      <c r="F35" s="18">
        <v>17251.2</v>
      </c>
      <c r="G35" s="18">
        <v>1318.7</v>
      </c>
      <c r="H35" s="18">
        <v>48975.9</v>
      </c>
      <c r="I35" s="18">
        <v>2217.6999999999998</v>
      </c>
      <c r="J35" s="18">
        <v>18569.900000000001</v>
      </c>
      <c r="K35" s="19">
        <v>0.39262297039999999</v>
      </c>
      <c r="L35" s="19">
        <v>0.26049894670000001</v>
      </c>
      <c r="M35" s="18">
        <v>2393822</v>
      </c>
      <c r="N35" s="19">
        <v>1.62</v>
      </c>
      <c r="O35" s="36">
        <v>90031.168535936406</v>
      </c>
      <c r="P35" s="41">
        <v>90031.2</v>
      </c>
      <c r="Q35" s="45">
        <v>83762.399999999994</v>
      </c>
      <c r="R35" s="49">
        <v>6268.8</v>
      </c>
      <c r="S35" s="53">
        <v>90031.2</v>
      </c>
      <c r="T35" s="33"/>
      <c r="U35" s="4"/>
      <c r="V35" s="20"/>
      <c r="W35" s="1"/>
    </row>
    <row r="36" spans="1:23" x14ac:dyDescent="0.25">
      <c r="A36" s="7"/>
      <c r="B36" s="21"/>
      <c r="C36" s="22" t="s">
        <v>81</v>
      </c>
      <c r="D36" s="23">
        <f ca="1">SUMIF(INDIRECT("R1C1",FALSE):INDIRECT("R65000C1",FALSE),"=1",INDIRECT("R1C[0]",FALSE):INDIRECT("R65000C[0]",FALSE))</f>
        <v>1004180</v>
      </c>
      <c r="E36" s="24" t="s">
        <v>82</v>
      </c>
      <c r="F36" s="25">
        <f ca="1">SUMIF(INDIRECT("R1C1",FALSE):INDIRECT("R65000C1",FALSE),"=1",INDIRECT("R1C[0]",FALSE):INDIRECT("R65000C[0]",FALSE))</f>
        <v>3394522.1000000006</v>
      </c>
      <c r="G36" s="25">
        <f ca="1">SUMIF(INDIRECT("R1C1",FALSE):INDIRECT("R65000C1",FALSE),"=1",INDIRECT("R1C[0]",FALSE):INDIRECT("R65000C[0]",FALSE))</f>
        <v>259477.70000000007</v>
      </c>
      <c r="H36" s="25">
        <f ca="1">SUMIF(INDIRECT("R1C1",FALSE):INDIRECT("R65000C1",FALSE),"=1",INDIRECT("R1C[0]",FALSE):INDIRECT("R65000C[0]",FALSE))</f>
        <v>1844005.5999999999</v>
      </c>
      <c r="I36" s="25">
        <f ca="1">SUMIF(INDIRECT("R1C1",FALSE):INDIRECT("R65000C1",FALSE),"=1",INDIRECT("R1C[0]",FALSE):INDIRECT("R65000C[0]",FALSE))</f>
        <v>-2044966.0999999999</v>
      </c>
      <c r="J36" s="25">
        <f ca="1">SUMIF(INDIRECT("R1C1",FALSE):INDIRECT("R65000C1",FALSE),"=1",INDIRECT("R1C[0]",FALSE):INDIRECT("R65000C[0]",FALSE))</f>
        <v>3653999.8</v>
      </c>
      <c r="K36" s="26" t="s">
        <v>82</v>
      </c>
      <c r="L36" s="26" t="s">
        <v>82</v>
      </c>
      <c r="M36" s="25">
        <f ca="1">SUMIF(INDIRECT("R1C1",FALSE):INDIRECT("R65000C1",FALSE),"=1",INDIRECT("R1C[0]",FALSE):INDIRECT("R65000C[0]",FALSE))/COUNTIF(INDIRECT("R1C1",FALSE):INDIRECT("R65000C1",FALSE),"=1")</f>
        <v>2393822</v>
      </c>
      <c r="N36" s="26">
        <f ca="1">SUMIF(INDIRECT("R1C1",FALSE):INDIRECT("R65000C1",FALSE),"=1",INDIRECT("R1C[0]",FALSE):INDIRECT("R65000C[0]",FALSE))/COUNTIF(INDIRECT("R1C1",FALSE):INDIRECT("R65000C1",FALSE),"=1")</f>
        <v>1.6199999999999999</v>
      </c>
      <c r="O36" s="38">
        <f ca="1">SUMIF(INDIRECT("R1C1",FALSE):INDIRECT("R65000C1",FALSE),"=1",INDIRECT("R1C[0]",FALSE):INDIRECT("R65000C[0]",FALSE))</f>
        <v>2117805.7872212417</v>
      </c>
      <c r="P36" s="42">
        <v>2117805.9</v>
      </c>
      <c r="Q36" s="46">
        <v>2087907.5</v>
      </c>
      <c r="R36" s="50">
        <v>29898.399999999998</v>
      </c>
      <c r="S36" s="54">
        <v>2155453.4</v>
      </c>
      <c r="T36" s="37"/>
      <c r="U36" s="20"/>
      <c r="V36" s="20"/>
      <c r="W36" s="1"/>
    </row>
    <row r="37" spans="1:23" x14ac:dyDescent="0.25">
      <c r="A37" s="1"/>
      <c r="B37" s="27"/>
      <c r="C37" s="28"/>
      <c r="D37" s="29"/>
      <c r="E37" s="29"/>
      <c r="F37" s="29"/>
      <c r="G37" s="29" t="s">
        <v>83</v>
      </c>
      <c r="H37" s="29" t="s">
        <v>83</v>
      </c>
      <c r="I37" s="29" t="s">
        <v>83</v>
      </c>
      <c r="J37" s="29" t="s">
        <v>83</v>
      </c>
      <c r="K37" s="29"/>
      <c r="L37" s="29"/>
      <c r="M37" s="29" t="s">
        <v>83</v>
      </c>
      <c r="N37" s="29"/>
      <c r="O37" s="29" t="s">
        <v>83</v>
      </c>
      <c r="P37" s="30"/>
      <c r="Q37" s="30"/>
      <c r="R37" s="30"/>
      <c r="S37" s="30"/>
      <c r="T37" s="30"/>
      <c r="U37" s="1"/>
      <c r="V37" s="1"/>
      <c r="W37" s="1"/>
    </row>
    <row r="38" spans="1:23" x14ac:dyDescent="0.25">
      <c r="A38" s="1"/>
      <c r="B38" s="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</row>
    <row r="39" spans="1:23" x14ac:dyDescent="0.25">
      <c r="A39" s="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1"/>
    </row>
  </sheetData>
  <mergeCells count="21">
    <mergeCell ref="O4:O6"/>
    <mergeCell ref="P4:P6"/>
    <mergeCell ref="Q4:Q6"/>
    <mergeCell ref="R4:R6"/>
    <mergeCell ref="S4:S6"/>
    <mergeCell ref="N4:N6"/>
    <mergeCell ref="D1:O1"/>
    <mergeCell ref="C2:O2"/>
    <mergeCell ref="D3:O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.59055118110236227" right="0" top="0.55118110236220474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2019-10-22T11:36:13Z</cp:lastPrinted>
  <dcterms:created xsi:type="dcterms:W3CDTF">2019-09-30T09:28:43Z</dcterms:created>
  <dcterms:modified xsi:type="dcterms:W3CDTF">2019-11-26T08:35:44Z</dcterms:modified>
</cp:coreProperties>
</file>