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_общие документы\Отраслевое финансирование\ПРОЕКТ ЗАКОНА Об областном бюджете на 2019-2021г.г\Расчет и распределение МБТ 2019-2021\"/>
    </mc:Choice>
  </mc:AlternateContent>
  <bookViews>
    <workbookView xWindow="0" yWindow="0" windowWidth="28800" windowHeight="12435"/>
  </bookViews>
  <sheets>
    <sheet name="на 2019 год  " sheetId="1" r:id="rId1"/>
    <sheet name="на 2020-2021 годы  " sheetId="2" r:id="rId2"/>
  </sheets>
  <definedNames>
    <definedName name="_xlnm.Print_Area" localSheetId="0">'на 2019 год  '!$A$1:$K$58</definedName>
    <definedName name="_xlnm.Print_Area" localSheetId="1">'на 2020-2021 годы  '!$A$1:$J$59</definedName>
  </definedNames>
  <calcPr calcId="152511"/>
</workbook>
</file>

<file path=xl/calcChain.xml><?xml version="1.0" encoding="utf-8"?>
<calcChain xmlns="http://schemas.openxmlformats.org/spreadsheetml/2006/main">
  <c r="D50" i="2" l="1"/>
  <c r="C50" i="2"/>
  <c r="B50" i="2"/>
  <c r="H49" i="2"/>
  <c r="J49" i="2" s="1"/>
  <c r="H48" i="2"/>
  <c r="J48" i="2" s="1"/>
  <c r="H47" i="2"/>
  <c r="J47" i="2" s="1"/>
  <c r="H46" i="2"/>
  <c r="J46" i="2" s="1"/>
  <c r="H45" i="2"/>
  <c r="J45" i="2" s="1"/>
  <c r="H44" i="2"/>
  <c r="J44" i="2" s="1"/>
  <c r="H43" i="2"/>
  <c r="J43" i="2" s="1"/>
  <c r="H42" i="2"/>
  <c r="J42" i="2" s="1"/>
  <c r="H41" i="2"/>
  <c r="J41" i="2" s="1"/>
  <c r="H40" i="2"/>
  <c r="J40" i="2" s="1"/>
  <c r="H39" i="2"/>
  <c r="J39" i="2" s="1"/>
  <c r="H38" i="2"/>
  <c r="J38" i="2" s="1"/>
  <c r="H37" i="2"/>
  <c r="J37" i="2" s="1"/>
  <c r="H36" i="2"/>
  <c r="J36" i="2" s="1"/>
  <c r="H35" i="2"/>
  <c r="J35" i="2" s="1"/>
  <c r="H34" i="2"/>
  <c r="J34" i="2" s="1"/>
  <c r="H33" i="2"/>
  <c r="J33" i="2" s="1"/>
  <c r="H32" i="2"/>
  <c r="J32" i="2" s="1"/>
  <c r="H31" i="2"/>
  <c r="J31" i="2" s="1"/>
  <c r="H30" i="2"/>
  <c r="J30" i="2" s="1"/>
  <c r="H29" i="2"/>
  <c r="J29" i="2" s="1"/>
  <c r="H28" i="2"/>
  <c r="J28" i="2" s="1"/>
  <c r="H27" i="2"/>
  <c r="E27" i="2"/>
  <c r="E50" i="2" s="1"/>
  <c r="J26" i="2"/>
  <c r="H26" i="2"/>
  <c r="J25" i="2"/>
  <c r="H25" i="2"/>
  <c r="J24" i="2"/>
  <c r="H24" i="2"/>
  <c r="J23" i="2"/>
  <c r="H23" i="2"/>
  <c r="H50" i="2" s="1"/>
  <c r="J27" i="2" l="1"/>
  <c r="J50" i="2" s="1"/>
  <c r="E50" i="1" l="1"/>
  <c r="F50" i="1" l="1"/>
  <c r="B50" i="1" l="1"/>
  <c r="D50" i="1" l="1"/>
  <c r="C50" i="1"/>
  <c r="I49" i="1"/>
  <c r="I48" i="1"/>
  <c r="I47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46" i="1"/>
  <c r="I28" i="1"/>
  <c r="I27" i="1"/>
  <c r="I26" i="1"/>
  <c r="I25" i="1"/>
  <c r="I24" i="1"/>
  <c r="I23" i="1"/>
  <c r="L24" i="1" l="1"/>
  <c r="L28" i="1"/>
  <c r="L31" i="1"/>
  <c r="L35" i="1"/>
  <c r="L39" i="1"/>
  <c r="L43" i="1"/>
  <c r="L48" i="1"/>
  <c r="L25" i="1"/>
  <c r="L46" i="1"/>
  <c r="L32" i="1"/>
  <c r="L36" i="1"/>
  <c r="L40" i="1"/>
  <c r="L44" i="1"/>
  <c r="L49" i="1"/>
  <c r="K45" i="1"/>
  <c r="L45" i="1"/>
  <c r="L26" i="1"/>
  <c r="K29" i="1"/>
  <c r="L29" i="1"/>
  <c r="K33" i="1"/>
  <c r="L33" i="1"/>
  <c r="K37" i="1"/>
  <c r="L37" i="1"/>
  <c r="K41" i="1"/>
  <c r="L41" i="1"/>
  <c r="K23" i="1"/>
  <c r="L23" i="1"/>
  <c r="L27" i="1"/>
  <c r="K30" i="1"/>
  <c r="L30" i="1"/>
  <c r="K34" i="1"/>
  <c r="L34" i="1"/>
  <c r="K38" i="1"/>
  <c r="L38" i="1"/>
  <c r="K42" i="1"/>
  <c r="L42" i="1"/>
  <c r="K47" i="1"/>
  <c r="L47" i="1"/>
  <c r="K27" i="1"/>
  <c r="I50" i="1"/>
  <c r="K24" i="1"/>
  <c r="K25" i="1"/>
  <c r="K28" i="1"/>
  <c r="K31" i="1"/>
  <c r="K35" i="1"/>
  <c r="K39" i="1"/>
  <c r="K43" i="1"/>
  <c r="K44" i="1"/>
  <c r="K26" i="1"/>
  <c r="K46" i="1"/>
  <c r="K32" i="1"/>
  <c r="K36" i="1"/>
  <c r="K40" i="1"/>
  <c r="K48" i="1"/>
  <c r="K49" i="1"/>
  <c r="L50" i="1" l="1"/>
  <c r="K50" i="1"/>
</calcChain>
</file>

<file path=xl/sharedStrings.xml><?xml version="1.0" encoding="utf-8"?>
<sst xmlns="http://schemas.openxmlformats.org/spreadsheetml/2006/main" count="88" uniqueCount="48">
  <si>
    <t>Наименование муниципальных образований</t>
  </si>
  <si>
    <t xml:space="preserve">Численность штатных работников, обеспечивающих деятельность муниципальных комиссий по делам несовершеннолетних и защите их прав, чел. </t>
  </si>
  <si>
    <t xml:space="preserve">Расходы по фонду оплаты труда штатных работников, обеспечивающих деятельность муниципальных комиссий по делам несовершеннолетних и защите их прав (с учетом начислений), руб. </t>
  </si>
  <si>
    <t xml:space="preserve">Коэффициент увеличения (индексации) должностных окладов штатных работников, обеспечивающих деятельность муниципальной комиссии (муниципальных комиссий) по делам несовершеннолетних и защите их прав </t>
  </si>
  <si>
    <t>Средний норматив материальных затрат на одного жителя, руб.</t>
  </si>
  <si>
    <t>Объем расходов на материальные затраты (гр.3*гр.7), руб.</t>
  </si>
  <si>
    <t>Коэффициент индексации, применяемый при формировании областного бюджета на очередной финансовый год и плановый период, учитывающий прогнозируемый рост инфляции</t>
  </si>
  <si>
    <t>Размер субвенции (гр.5+гр.8), руб.</t>
  </si>
  <si>
    <t>Городской округ Вичуга</t>
  </si>
  <si>
    <t>Городской округ Иваново</t>
  </si>
  <si>
    <t>Городской округ Кинешма</t>
  </si>
  <si>
    <t>Городской округ Кохма</t>
  </si>
  <si>
    <t>Городской округ Тейково</t>
  </si>
  <si>
    <t>Городской округ Шуя</t>
  </si>
  <si>
    <t>Фурмановский муниципальный район</t>
  </si>
  <si>
    <t>Верхнеландеховский муниципальный район</t>
  </si>
  <si>
    <t>Вичугский муниципальный район</t>
  </si>
  <si>
    <t>Гаврилово-Посадский муниципальный район</t>
  </si>
  <si>
    <t>Заволжский муниципальный район</t>
  </si>
  <si>
    <t>Ивановский муниципальный район</t>
  </si>
  <si>
    <t>Ильинский муниципальный район</t>
  </si>
  <si>
    <t>Кинешемский муниципальный район</t>
  </si>
  <si>
    <t>Комсомольский муниципальный район</t>
  </si>
  <si>
    <t>Лежневский муниципальный район</t>
  </si>
  <si>
    <t>Лухский муниципальный район</t>
  </si>
  <si>
    <t>Палехский муниципальный район</t>
  </si>
  <si>
    <t>Пестяковский муниципальный район</t>
  </si>
  <si>
    <t>Приволжский муниципальный район</t>
  </si>
  <si>
    <t>Пучежский муниципальный район</t>
  </si>
  <si>
    <t>Родниковский муниципальный район</t>
  </si>
  <si>
    <t>Савинский муниципальный район</t>
  </si>
  <si>
    <t>Тейковский муниципальный район</t>
  </si>
  <si>
    <t>Шуйский муниципальный район</t>
  </si>
  <si>
    <t>Южский муниципальный район</t>
  </si>
  <si>
    <t>Юрьевецкий муниципальный район</t>
  </si>
  <si>
    <t>Всего:</t>
  </si>
  <si>
    <t>Т.В. Рожкова</t>
  </si>
  <si>
    <t>Начальник управления планирования и государственных закупок</t>
  </si>
  <si>
    <t>М.В. Шубина</t>
  </si>
  <si>
    <t>Начальник Департамента социальной защиты населения Ивановской области</t>
  </si>
  <si>
    <t>округл</t>
  </si>
  <si>
    <t>Субвенция</t>
  </si>
  <si>
    <t>Численность несовершеннолетних в возрасте от 0 до 17 лет (включительно) по состоянию на 01.01.2018, тыс.чел.</t>
  </si>
  <si>
    <t>Численность постоянного населения по состоянию на 01.01.2018, тыс.чел.</t>
  </si>
  <si>
    <t xml:space="preserve">Расчет субвенций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 на 2019 год </t>
  </si>
  <si>
    <t>Расчет субвенций бюджетам муниципальных районов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 на  2020 и 2021 годы</t>
  </si>
  <si>
    <t>Численность несовершеннолетних в возрасте от 0 до 17 лет (включительно) по состоянию на 01.01.2017, тыс.чел.</t>
  </si>
  <si>
    <t>Численность постоянного населения по состоянию на 01.01.2017, тыс.чел.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</si>
</sst>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.000_р_._-;\-* #,##0.000_р_._-;_-* &quot;-&quot;??_р_._-;_-@_-"/>
    <numFmt numFmtId="166" formatCode="0.000"/>
    <numFmt numFmtId="167" formatCode="0_ ;\-0\ "/>
    <numFmt numFmtId="168" formatCode="_-* #,##0_р_._-;\-* #,##0_р_._-;_-* &quot;-&quot;??_р_._-;_-@_-"/>
  </numFmts>
  <fonts count="6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Font="1"/>
    <xf numFmtId="0" fontId="0" fillId="0" borderId="0" xfId="0" applyFont="1" applyBorder="1" applyAlignment="1">
      <alignment horizontal="center" vertical="justify"/>
    </xf>
    <xf numFmtId="0" fontId="0" fillId="0" borderId="0" xfId="0" applyFont="1" applyFill="1" applyBorder="1" applyAlignment="1">
      <alignment horizontal="center" vertical="justify"/>
    </xf>
    <xf numFmtId="0" fontId="3" fillId="0" borderId="2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2" xfId="0" applyFont="1" applyBorder="1"/>
    <xf numFmtId="164" fontId="3" fillId="0" borderId="2" xfId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0" fontId="3" fillId="0" borderId="2" xfId="0" applyFont="1" applyFill="1" applyBorder="1"/>
    <xf numFmtId="164" fontId="5" fillId="0" borderId="4" xfId="1" applyFont="1" applyFill="1" applyBorder="1" applyAlignment="1">
      <alignment horizontal="center"/>
    </xf>
    <xf numFmtId="164" fontId="5" fillId="0" borderId="2" xfId="1" applyNumberFormat="1" applyFont="1" applyFill="1" applyBorder="1" applyAlignment="1">
      <alignment horizontal="center"/>
    </xf>
    <xf numFmtId="164" fontId="5" fillId="0" borderId="4" xfId="1" applyNumberFormat="1" applyFont="1" applyFill="1" applyBorder="1" applyAlignment="1">
      <alignment horizontal="center"/>
    </xf>
    <xf numFmtId="0" fontId="4" fillId="0" borderId="6" xfId="0" applyFont="1" applyBorder="1" applyAlignment="1">
      <alignment vertical="justify"/>
    </xf>
    <xf numFmtId="0" fontId="4" fillId="0" borderId="6" xfId="0" applyFont="1" applyFill="1" applyBorder="1" applyAlignment="1">
      <alignment vertical="justify"/>
    </xf>
    <xf numFmtId="164" fontId="4" fillId="0" borderId="6" xfId="1" applyFont="1" applyBorder="1" applyAlignment="1">
      <alignment vertical="justify"/>
    </xf>
    <xf numFmtId="0" fontId="4" fillId="0" borderId="0" xfId="0" applyFont="1" applyBorder="1" applyAlignment="1">
      <alignment vertical="justify"/>
    </xf>
    <xf numFmtId="0" fontId="4" fillId="0" borderId="0" xfId="0" applyFont="1" applyFill="1" applyBorder="1" applyAlignment="1">
      <alignment vertical="justify"/>
    </xf>
    <xf numFmtId="164" fontId="4" fillId="0" borderId="0" xfId="1" applyFont="1" applyBorder="1" applyAlignment="1">
      <alignment vertical="justify"/>
    </xf>
    <xf numFmtId="0" fontId="0" fillId="0" borderId="0" xfId="0" applyFont="1" applyFill="1"/>
    <xf numFmtId="0" fontId="3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/>
    </xf>
    <xf numFmtId="165" fontId="5" fillId="0" borderId="4" xfId="1" applyNumberFormat="1" applyFont="1" applyFill="1" applyBorder="1" applyAlignment="1">
      <alignment horizontal="center"/>
    </xf>
    <xf numFmtId="0" fontId="0" fillId="0" borderId="0" xfId="0" applyFont="1" applyAlignment="1">
      <alignment horizontal="left" vertical="top" wrapText="1"/>
    </xf>
    <xf numFmtId="0" fontId="0" fillId="0" borderId="0" xfId="0" applyFont="1" applyFill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7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/>
    </xf>
    <xf numFmtId="167" fontId="3" fillId="0" borderId="2" xfId="1" applyNumberFormat="1" applyFont="1" applyFill="1" applyBorder="1" applyAlignment="1">
      <alignment horizontal="center"/>
    </xf>
    <xf numFmtId="167" fontId="5" fillId="0" borderId="4" xfId="1" applyNumberFormat="1" applyFont="1" applyFill="1" applyBorder="1" applyAlignment="1">
      <alignment horizontal="center"/>
    </xf>
    <xf numFmtId="164" fontId="4" fillId="0" borderId="6" xfId="0" applyNumberFormat="1" applyFont="1" applyFill="1" applyBorder="1" applyAlignment="1">
      <alignment vertical="justify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vertical="top"/>
    </xf>
    <xf numFmtId="0" fontId="3" fillId="2" borderId="2" xfId="0" applyFont="1" applyFill="1" applyBorder="1" applyAlignment="1">
      <alignment horizontal="center"/>
    </xf>
    <xf numFmtId="164" fontId="3" fillId="2" borderId="2" xfId="1" applyFont="1" applyFill="1" applyBorder="1" applyAlignment="1">
      <alignment horizontal="center"/>
    </xf>
    <xf numFmtId="164" fontId="5" fillId="2" borderId="4" xfId="1" applyFont="1" applyFill="1" applyBorder="1" applyAlignment="1">
      <alignment horizontal="center"/>
    </xf>
    <xf numFmtId="164" fontId="0" fillId="2" borderId="2" xfId="0" applyNumberFormat="1" applyFont="1" applyFill="1" applyBorder="1"/>
    <xf numFmtId="164" fontId="5" fillId="2" borderId="2" xfId="1" applyNumberFormat="1" applyFont="1" applyFill="1" applyBorder="1" applyAlignment="1">
      <alignment horizontal="center"/>
    </xf>
    <xf numFmtId="0" fontId="0" fillId="2" borderId="2" xfId="0" applyFont="1" applyFill="1" applyBorder="1"/>
    <xf numFmtId="166" fontId="3" fillId="3" borderId="2" xfId="0" applyNumberFormat="1" applyFont="1" applyFill="1" applyBorder="1" applyAlignment="1">
      <alignment horizontal="center" vertical="top" wrapText="1"/>
    </xf>
    <xf numFmtId="165" fontId="5" fillId="3" borderId="4" xfId="1" applyNumberFormat="1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vertical="top"/>
    </xf>
    <xf numFmtId="0" fontId="3" fillId="3" borderId="2" xfId="0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5" fillId="3" borderId="4" xfId="1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vertical="top"/>
    </xf>
    <xf numFmtId="166" fontId="3" fillId="3" borderId="2" xfId="1" applyNumberFormat="1" applyFont="1" applyFill="1" applyBorder="1" applyAlignment="1">
      <alignment horizontal="center"/>
    </xf>
    <xf numFmtId="166" fontId="5" fillId="3" borderId="4" xfId="1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1" fontId="3" fillId="0" borderId="2" xfId="1" applyNumberFormat="1" applyFont="1" applyFill="1" applyBorder="1" applyAlignment="1">
      <alignment horizontal="center"/>
    </xf>
    <xf numFmtId="166" fontId="3" fillId="0" borderId="2" xfId="0" applyNumberFormat="1" applyFont="1" applyFill="1" applyBorder="1" applyAlignment="1">
      <alignment horizontal="center" vertical="top" wrapText="1"/>
    </xf>
    <xf numFmtId="168" fontId="3" fillId="0" borderId="2" xfId="1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 vertical="top" wrapText="1"/>
    </xf>
    <xf numFmtId="1" fontId="5" fillId="0" borderId="4" xfId="1" applyNumberFormat="1" applyFont="1" applyFill="1" applyBorder="1" applyAlignment="1">
      <alignment horizontal="center"/>
    </xf>
    <xf numFmtId="168" fontId="5" fillId="0" borderId="4" xfId="1" applyNumberFormat="1" applyFont="1" applyFill="1" applyBorder="1" applyAlignment="1">
      <alignment horizontal="center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59"/>
  <sheetViews>
    <sheetView tabSelected="1" zoomScale="90" zoomScaleNormal="90" zoomScaleSheetLayoutView="90" workbookViewId="0">
      <selection sqref="A1:K3"/>
    </sheetView>
  </sheetViews>
  <sheetFormatPr defaultRowHeight="12.75" x14ac:dyDescent="0.2"/>
  <cols>
    <col min="1" max="1" width="39.140625" style="1" customWidth="1"/>
    <col min="2" max="2" width="13.85546875" style="1" customWidth="1"/>
    <col min="3" max="4" width="12.28515625" style="1" customWidth="1"/>
    <col min="5" max="5" width="17.42578125" style="19" customWidth="1"/>
    <col min="6" max="6" width="16.5703125" style="19" hidden="1" customWidth="1"/>
    <col min="7" max="7" width="17.5703125" style="19" customWidth="1"/>
    <col min="8" max="8" width="12.7109375" style="19" customWidth="1"/>
    <col min="9" max="9" width="13.5703125" style="1" customWidth="1"/>
    <col min="10" max="10" width="14.85546875" style="19" customWidth="1"/>
    <col min="11" max="11" width="15.5703125" style="1" customWidth="1"/>
    <col min="12" max="12" width="16.42578125" style="1" hidden="1" customWidth="1"/>
    <col min="13" max="16384" width="9.140625" style="1"/>
  </cols>
  <sheetData>
    <row r="1" spans="1:12" ht="12.75" customHeight="1" x14ac:dyDescent="0.2">
      <c r="A1" s="66" t="s">
        <v>44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2" ht="25.5" customHeight="1" x14ac:dyDescent="0.2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2" ht="30" hidden="1" customHeight="1" x14ac:dyDescent="0.2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2" x14ac:dyDescent="0.2">
      <c r="A4" s="2"/>
      <c r="B4" s="2"/>
      <c r="C4" s="2"/>
      <c r="D4" s="2"/>
      <c r="E4" s="3"/>
      <c r="F4" s="3"/>
      <c r="G4" s="3"/>
      <c r="H4" s="3"/>
      <c r="I4" s="2"/>
      <c r="J4" s="3"/>
      <c r="K4" s="2"/>
    </row>
    <row r="5" spans="1:12" ht="12.75" customHeight="1" x14ac:dyDescent="0.2">
      <c r="A5" s="67" t="s">
        <v>0</v>
      </c>
      <c r="B5" s="69" t="s">
        <v>42</v>
      </c>
      <c r="C5" s="69" t="s">
        <v>43</v>
      </c>
      <c r="D5" s="63" t="s">
        <v>1</v>
      </c>
      <c r="E5" s="58" t="s">
        <v>2</v>
      </c>
      <c r="F5" s="71" t="s">
        <v>40</v>
      </c>
      <c r="G5" s="63" t="s">
        <v>3</v>
      </c>
      <c r="H5" s="58" t="s">
        <v>4</v>
      </c>
      <c r="I5" s="62" t="s">
        <v>5</v>
      </c>
      <c r="J5" s="63" t="s">
        <v>6</v>
      </c>
      <c r="K5" s="58" t="s">
        <v>7</v>
      </c>
      <c r="L5" s="59" t="s">
        <v>41</v>
      </c>
    </row>
    <row r="6" spans="1:12" ht="12.75" customHeight="1" x14ac:dyDescent="0.2">
      <c r="A6" s="68"/>
      <c r="B6" s="70"/>
      <c r="C6" s="70"/>
      <c r="D6" s="64"/>
      <c r="E6" s="58"/>
      <c r="F6" s="72"/>
      <c r="G6" s="64"/>
      <c r="H6" s="58"/>
      <c r="I6" s="62"/>
      <c r="J6" s="64"/>
      <c r="K6" s="58"/>
      <c r="L6" s="60"/>
    </row>
    <row r="7" spans="1:12" ht="12.75" customHeight="1" x14ac:dyDescent="0.2">
      <c r="A7" s="68"/>
      <c r="B7" s="70"/>
      <c r="C7" s="70"/>
      <c r="D7" s="64"/>
      <c r="E7" s="58"/>
      <c r="F7" s="72"/>
      <c r="G7" s="64"/>
      <c r="H7" s="58"/>
      <c r="I7" s="62"/>
      <c r="J7" s="64"/>
      <c r="K7" s="58"/>
      <c r="L7" s="60"/>
    </row>
    <row r="8" spans="1:12" ht="12.75" customHeight="1" x14ac:dyDescent="0.2">
      <c r="A8" s="68"/>
      <c r="B8" s="70"/>
      <c r="C8" s="70"/>
      <c r="D8" s="64"/>
      <c r="E8" s="58"/>
      <c r="F8" s="72"/>
      <c r="G8" s="64"/>
      <c r="H8" s="58"/>
      <c r="I8" s="62"/>
      <c r="J8" s="64"/>
      <c r="K8" s="58"/>
      <c r="L8" s="60"/>
    </row>
    <row r="9" spans="1:12" x14ac:dyDescent="0.2">
      <c r="A9" s="68"/>
      <c r="B9" s="70"/>
      <c r="C9" s="70"/>
      <c r="D9" s="64"/>
      <c r="E9" s="58"/>
      <c r="F9" s="72"/>
      <c r="G9" s="64"/>
      <c r="H9" s="58"/>
      <c r="I9" s="62"/>
      <c r="J9" s="64"/>
      <c r="K9" s="58"/>
      <c r="L9" s="60"/>
    </row>
    <row r="10" spans="1:12" x14ac:dyDescent="0.2">
      <c r="A10" s="68"/>
      <c r="B10" s="70"/>
      <c r="C10" s="70"/>
      <c r="D10" s="64"/>
      <c r="E10" s="58"/>
      <c r="F10" s="72"/>
      <c r="G10" s="64"/>
      <c r="H10" s="58"/>
      <c r="I10" s="62"/>
      <c r="J10" s="64"/>
      <c r="K10" s="58"/>
      <c r="L10" s="60"/>
    </row>
    <row r="11" spans="1:12" x14ac:dyDescent="0.2">
      <c r="A11" s="68"/>
      <c r="B11" s="70"/>
      <c r="C11" s="70"/>
      <c r="D11" s="64"/>
      <c r="E11" s="58"/>
      <c r="F11" s="72"/>
      <c r="G11" s="64"/>
      <c r="H11" s="58"/>
      <c r="I11" s="62"/>
      <c r="J11" s="64"/>
      <c r="K11" s="58"/>
      <c r="L11" s="60"/>
    </row>
    <row r="12" spans="1:12" x14ac:dyDescent="0.2">
      <c r="A12" s="68"/>
      <c r="B12" s="70"/>
      <c r="C12" s="70"/>
      <c r="D12" s="64"/>
      <c r="E12" s="58"/>
      <c r="F12" s="72"/>
      <c r="G12" s="64"/>
      <c r="H12" s="58"/>
      <c r="I12" s="62"/>
      <c r="J12" s="64"/>
      <c r="K12" s="58"/>
      <c r="L12" s="60"/>
    </row>
    <row r="13" spans="1:12" x14ac:dyDescent="0.2">
      <c r="A13" s="68"/>
      <c r="B13" s="70"/>
      <c r="C13" s="70"/>
      <c r="D13" s="64"/>
      <c r="E13" s="58"/>
      <c r="F13" s="72"/>
      <c r="G13" s="64"/>
      <c r="H13" s="58"/>
      <c r="I13" s="62"/>
      <c r="J13" s="64"/>
      <c r="K13" s="58"/>
      <c r="L13" s="60"/>
    </row>
    <row r="14" spans="1:12" ht="39.75" customHeight="1" x14ac:dyDescent="0.2">
      <c r="A14" s="68"/>
      <c r="B14" s="70"/>
      <c r="C14" s="70"/>
      <c r="D14" s="64"/>
      <c r="E14" s="58"/>
      <c r="F14" s="73"/>
      <c r="G14" s="65"/>
      <c r="H14" s="58"/>
      <c r="I14" s="62"/>
      <c r="J14" s="65"/>
      <c r="K14" s="58"/>
      <c r="L14" s="61"/>
    </row>
    <row r="15" spans="1:12" ht="6" hidden="1" customHeight="1" x14ac:dyDescent="0.2">
      <c r="A15" s="28"/>
      <c r="B15" s="50"/>
      <c r="C15" s="70"/>
      <c r="D15" s="30"/>
      <c r="E15" s="58"/>
      <c r="F15" s="35"/>
      <c r="G15" s="20"/>
      <c r="H15" s="58"/>
      <c r="I15" s="62"/>
      <c r="J15" s="20"/>
      <c r="K15" s="58"/>
      <c r="L15" s="42"/>
    </row>
    <row r="16" spans="1:12" ht="13.15" hidden="1" customHeight="1" x14ac:dyDescent="0.2">
      <c r="A16" s="28"/>
      <c r="B16" s="50"/>
      <c r="C16" s="70"/>
      <c r="D16" s="30"/>
      <c r="E16" s="58"/>
      <c r="F16" s="35"/>
      <c r="G16" s="20"/>
      <c r="H16" s="58"/>
      <c r="I16" s="62"/>
      <c r="J16" s="20"/>
      <c r="K16" s="58"/>
      <c r="L16" s="42"/>
    </row>
    <row r="17" spans="1:12" ht="13.15" hidden="1" customHeight="1" x14ac:dyDescent="0.2">
      <c r="A17" s="28"/>
      <c r="B17" s="50"/>
      <c r="C17" s="70"/>
      <c r="D17" s="30"/>
      <c r="E17" s="58"/>
      <c r="F17" s="35"/>
      <c r="G17" s="20"/>
      <c r="H17" s="58"/>
      <c r="I17" s="62"/>
      <c r="J17" s="20"/>
      <c r="K17" s="58"/>
      <c r="L17" s="42"/>
    </row>
    <row r="18" spans="1:12" ht="13.15" hidden="1" customHeight="1" x14ac:dyDescent="0.2">
      <c r="A18" s="28"/>
      <c r="B18" s="50"/>
      <c r="C18" s="70"/>
      <c r="D18" s="30"/>
      <c r="E18" s="58"/>
      <c r="F18" s="35"/>
      <c r="G18" s="20"/>
      <c r="H18" s="58"/>
      <c r="I18" s="62"/>
      <c r="J18" s="20"/>
      <c r="K18" s="58"/>
      <c r="L18" s="42"/>
    </row>
    <row r="19" spans="1:12" ht="13.15" hidden="1" customHeight="1" x14ac:dyDescent="0.2">
      <c r="A19" s="28"/>
      <c r="B19" s="50"/>
      <c r="C19" s="70"/>
      <c r="D19" s="30"/>
      <c r="E19" s="58"/>
      <c r="F19" s="35"/>
      <c r="G19" s="20"/>
      <c r="H19" s="58"/>
      <c r="I19" s="62"/>
      <c r="J19" s="20"/>
      <c r="K19" s="58"/>
      <c r="L19" s="42"/>
    </row>
    <row r="20" spans="1:12" ht="11.25" hidden="1" customHeight="1" x14ac:dyDescent="0.2">
      <c r="A20" s="28"/>
      <c r="B20" s="50"/>
      <c r="C20" s="70"/>
      <c r="D20" s="30"/>
      <c r="E20" s="58"/>
      <c r="F20" s="35"/>
      <c r="G20" s="20"/>
      <c r="H20" s="58"/>
      <c r="I20" s="62"/>
      <c r="J20" s="20"/>
      <c r="K20" s="58"/>
      <c r="L20" s="42"/>
    </row>
    <row r="21" spans="1:12" ht="12.75" hidden="1" customHeight="1" x14ac:dyDescent="0.2">
      <c r="A21" s="28"/>
      <c r="B21" s="50"/>
      <c r="C21" s="70"/>
      <c r="D21" s="30"/>
      <c r="E21" s="29"/>
      <c r="F21" s="36"/>
      <c r="G21" s="31"/>
      <c r="H21" s="31"/>
      <c r="I21" s="46"/>
      <c r="J21" s="31"/>
      <c r="K21" s="31"/>
      <c r="L21" s="42"/>
    </row>
    <row r="22" spans="1:12" ht="12.75" customHeight="1" x14ac:dyDescent="0.2">
      <c r="A22" s="4">
        <v>1</v>
      </c>
      <c r="B22" s="47">
        <v>2</v>
      </c>
      <c r="C22" s="45">
        <v>3</v>
      </c>
      <c r="D22" s="5">
        <v>4</v>
      </c>
      <c r="E22" s="5">
        <v>5</v>
      </c>
      <c r="F22" s="37"/>
      <c r="G22" s="5">
        <v>6</v>
      </c>
      <c r="H22" s="5">
        <v>7</v>
      </c>
      <c r="I22" s="47">
        <v>8</v>
      </c>
      <c r="J22" s="5">
        <v>9</v>
      </c>
      <c r="K22" s="21">
        <v>10</v>
      </c>
      <c r="L22" s="42"/>
    </row>
    <row r="23" spans="1:12" x14ac:dyDescent="0.2">
      <c r="A23" s="6" t="s">
        <v>8</v>
      </c>
      <c r="B23" s="51">
        <v>6.6159999999999997</v>
      </c>
      <c r="C23" s="43">
        <v>34.393999999999998</v>
      </c>
      <c r="D23" s="32">
        <v>2</v>
      </c>
      <c r="E23" s="7">
        <v>743184</v>
      </c>
      <c r="F23" s="38">
        <v>751816</v>
      </c>
      <c r="G23" s="7">
        <v>1</v>
      </c>
      <c r="H23" s="8">
        <v>3436.58</v>
      </c>
      <c r="I23" s="48">
        <f t="shared" ref="I23:I49" si="0">ROUND(C23*H23,0)</f>
        <v>118198</v>
      </c>
      <c r="J23" s="8">
        <v>1</v>
      </c>
      <c r="K23" s="11">
        <f t="shared" ref="K23:K49" si="1">E23+I23</f>
        <v>861382</v>
      </c>
      <c r="L23" s="40">
        <f>F23+I23</f>
        <v>870014</v>
      </c>
    </row>
    <row r="24" spans="1:12" x14ac:dyDescent="0.2">
      <c r="A24" s="6" t="s">
        <v>9</v>
      </c>
      <c r="B24" s="51">
        <v>74.385999999999996</v>
      </c>
      <c r="C24" s="43">
        <v>406.113</v>
      </c>
      <c r="D24" s="32">
        <v>10</v>
      </c>
      <c r="E24" s="7">
        <v>4819984</v>
      </c>
      <c r="F24" s="38">
        <v>4875970</v>
      </c>
      <c r="G24" s="7">
        <v>1</v>
      </c>
      <c r="H24" s="8">
        <v>3436.58</v>
      </c>
      <c r="I24" s="48">
        <f t="shared" si="0"/>
        <v>1395640</v>
      </c>
      <c r="J24" s="8">
        <v>1</v>
      </c>
      <c r="K24" s="11">
        <f t="shared" si="1"/>
        <v>6215624</v>
      </c>
      <c r="L24" s="40">
        <f t="shared" ref="L24:L49" si="2">F24+I24</f>
        <v>6271610</v>
      </c>
    </row>
    <row r="25" spans="1:12" x14ac:dyDescent="0.2">
      <c r="A25" s="6" t="s">
        <v>10</v>
      </c>
      <c r="B25" s="51">
        <v>15.499000000000001</v>
      </c>
      <c r="C25" s="43">
        <v>82.995000000000005</v>
      </c>
      <c r="D25" s="32">
        <v>3</v>
      </c>
      <c r="E25" s="7">
        <v>1177488</v>
      </c>
      <c r="F25" s="38">
        <v>1191164</v>
      </c>
      <c r="G25" s="7">
        <v>1</v>
      </c>
      <c r="H25" s="8">
        <v>3436.58</v>
      </c>
      <c r="I25" s="48">
        <f t="shared" si="0"/>
        <v>285219</v>
      </c>
      <c r="J25" s="8">
        <v>1</v>
      </c>
      <c r="K25" s="11">
        <f t="shared" si="1"/>
        <v>1462707</v>
      </c>
      <c r="L25" s="40">
        <f t="shared" si="2"/>
        <v>1476383</v>
      </c>
    </row>
    <row r="26" spans="1:12" x14ac:dyDescent="0.2">
      <c r="A26" s="6" t="s">
        <v>11</v>
      </c>
      <c r="B26" s="51">
        <v>5.5960000000000001</v>
      </c>
      <c r="C26" s="43">
        <v>30.5</v>
      </c>
      <c r="D26" s="32">
        <v>1</v>
      </c>
      <c r="E26" s="7">
        <v>371592</v>
      </c>
      <c r="F26" s="38">
        <v>375908</v>
      </c>
      <c r="G26" s="7">
        <v>1</v>
      </c>
      <c r="H26" s="8">
        <v>3436.58</v>
      </c>
      <c r="I26" s="48">
        <f t="shared" si="0"/>
        <v>104816</v>
      </c>
      <c r="J26" s="8">
        <v>1</v>
      </c>
      <c r="K26" s="11">
        <f t="shared" si="1"/>
        <v>476408</v>
      </c>
      <c r="L26" s="40">
        <f t="shared" si="2"/>
        <v>480724</v>
      </c>
    </row>
    <row r="27" spans="1:12" x14ac:dyDescent="0.2">
      <c r="A27" s="6" t="s">
        <v>12</v>
      </c>
      <c r="B27" s="51">
        <v>6.4130000000000003</v>
      </c>
      <c r="C27" s="43">
        <v>32.511000000000003</v>
      </c>
      <c r="D27" s="32">
        <v>2</v>
      </c>
      <c r="E27" s="7">
        <v>743184</v>
      </c>
      <c r="F27" s="38">
        <v>751816</v>
      </c>
      <c r="G27" s="7">
        <v>1</v>
      </c>
      <c r="H27" s="8">
        <v>3436.58</v>
      </c>
      <c r="I27" s="48">
        <f t="shared" si="0"/>
        <v>111727</v>
      </c>
      <c r="J27" s="8">
        <v>1</v>
      </c>
      <c r="K27" s="11">
        <f t="shared" si="1"/>
        <v>854911</v>
      </c>
      <c r="L27" s="40">
        <f t="shared" si="2"/>
        <v>863543</v>
      </c>
    </row>
    <row r="28" spans="1:12" x14ac:dyDescent="0.2">
      <c r="A28" s="6" t="s">
        <v>13</v>
      </c>
      <c r="B28" s="51">
        <v>11.577</v>
      </c>
      <c r="C28" s="43">
        <v>58.113999999999997</v>
      </c>
      <c r="D28" s="32">
        <v>2</v>
      </c>
      <c r="E28" s="7">
        <v>784992</v>
      </c>
      <c r="F28" s="38">
        <v>794110</v>
      </c>
      <c r="G28" s="7">
        <v>1</v>
      </c>
      <c r="H28" s="8">
        <v>3436.58</v>
      </c>
      <c r="I28" s="48">
        <f t="shared" si="0"/>
        <v>199713</v>
      </c>
      <c r="J28" s="8">
        <v>1</v>
      </c>
      <c r="K28" s="11">
        <f t="shared" si="1"/>
        <v>984705</v>
      </c>
      <c r="L28" s="40">
        <f t="shared" si="2"/>
        <v>993823</v>
      </c>
    </row>
    <row r="29" spans="1:12" x14ac:dyDescent="0.2">
      <c r="A29" s="9" t="s">
        <v>15</v>
      </c>
      <c r="B29" s="51">
        <v>0.65100000000000002</v>
      </c>
      <c r="C29" s="43">
        <v>4.4219999999999997</v>
      </c>
      <c r="D29" s="32">
        <v>1</v>
      </c>
      <c r="E29" s="7">
        <v>325208</v>
      </c>
      <c r="F29" s="38">
        <v>328986</v>
      </c>
      <c r="G29" s="7">
        <v>1</v>
      </c>
      <c r="H29" s="8">
        <v>3436.58</v>
      </c>
      <c r="I29" s="48">
        <f t="shared" si="0"/>
        <v>15197</v>
      </c>
      <c r="J29" s="8">
        <v>1</v>
      </c>
      <c r="K29" s="11">
        <f t="shared" si="1"/>
        <v>340405</v>
      </c>
      <c r="L29" s="40">
        <f t="shared" si="2"/>
        <v>344183</v>
      </c>
    </row>
    <row r="30" spans="1:12" x14ac:dyDescent="0.2">
      <c r="A30" s="6" t="s">
        <v>16</v>
      </c>
      <c r="B30" s="51">
        <v>2.9849999999999999</v>
      </c>
      <c r="C30" s="43">
        <v>17.408000000000001</v>
      </c>
      <c r="D30" s="32">
        <v>1</v>
      </c>
      <c r="E30" s="7">
        <v>341328</v>
      </c>
      <c r="F30" s="38">
        <v>345293</v>
      </c>
      <c r="G30" s="7">
        <v>1</v>
      </c>
      <c r="H30" s="8">
        <v>3436.58</v>
      </c>
      <c r="I30" s="48">
        <f t="shared" si="0"/>
        <v>59824</v>
      </c>
      <c r="J30" s="8">
        <v>1</v>
      </c>
      <c r="K30" s="11">
        <f t="shared" si="1"/>
        <v>401152</v>
      </c>
      <c r="L30" s="40">
        <f t="shared" si="2"/>
        <v>405117</v>
      </c>
    </row>
    <row r="31" spans="1:12" x14ac:dyDescent="0.2">
      <c r="A31" s="6" t="s">
        <v>17</v>
      </c>
      <c r="B31" s="51">
        <v>2.6019999999999999</v>
      </c>
      <c r="C31" s="43">
        <v>15.851000000000001</v>
      </c>
      <c r="D31" s="32">
        <v>1</v>
      </c>
      <c r="E31" s="7">
        <v>336752</v>
      </c>
      <c r="F31" s="38">
        <v>340664</v>
      </c>
      <c r="G31" s="7">
        <v>1</v>
      </c>
      <c r="H31" s="8">
        <v>3436.58</v>
      </c>
      <c r="I31" s="48">
        <f t="shared" si="0"/>
        <v>54473</v>
      </c>
      <c r="J31" s="8">
        <v>1</v>
      </c>
      <c r="K31" s="11">
        <f t="shared" si="1"/>
        <v>391225</v>
      </c>
      <c r="L31" s="40">
        <f t="shared" si="2"/>
        <v>395137</v>
      </c>
    </row>
    <row r="32" spans="1:12" x14ac:dyDescent="0.2">
      <c r="A32" s="6" t="s">
        <v>18</v>
      </c>
      <c r="B32" s="51">
        <v>2.5819999999999999</v>
      </c>
      <c r="C32" s="43">
        <v>15.045999999999999</v>
      </c>
      <c r="D32" s="32">
        <v>1</v>
      </c>
      <c r="E32" s="7">
        <v>336752</v>
      </c>
      <c r="F32" s="38">
        <v>340664</v>
      </c>
      <c r="G32" s="7">
        <v>1</v>
      </c>
      <c r="H32" s="8">
        <v>3436.58</v>
      </c>
      <c r="I32" s="48">
        <f t="shared" si="0"/>
        <v>51707</v>
      </c>
      <c r="J32" s="8">
        <v>1</v>
      </c>
      <c r="K32" s="11">
        <f t="shared" si="1"/>
        <v>388459</v>
      </c>
      <c r="L32" s="40">
        <f t="shared" si="2"/>
        <v>392371</v>
      </c>
    </row>
    <row r="33" spans="1:12" x14ac:dyDescent="0.2">
      <c r="A33" s="6" t="s">
        <v>19</v>
      </c>
      <c r="B33" s="51">
        <v>7.0170000000000003</v>
      </c>
      <c r="C33" s="43">
        <v>38.097000000000001</v>
      </c>
      <c r="D33" s="32">
        <v>2</v>
      </c>
      <c r="E33" s="7">
        <v>729040</v>
      </c>
      <c r="F33" s="38">
        <v>737508</v>
      </c>
      <c r="G33" s="7">
        <v>1</v>
      </c>
      <c r="H33" s="8">
        <v>3436.58</v>
      </c>
      <c r="I33" s="48">
        <f t="shared" si="0"/>
        <v>130923</v>
      </c>
      <c r="J33" s="8">
        <v>1</v>
      </c>
      <c r="K33" s="11">
        <f t="shared" si="1"/>
        <v>859963</v>
      </c>
      <c r="L33" s="40">
        <f t="shared" si="2"/>
        <v>868431</v>
      </c>
    </row>
    <row r="34" spans="1:12" x14ac:dyDescent="0.2">
      <c r="A34" s="6" t="s">
        <v>20</v>
      </c>
      <c r="B34" s="51">
        <v>1.2370000000000001</v>
      </c>
      <c r="C34" s="43">
        <v>8.2710000000000008</v>
      </c>
      <c r="D34" s="32">
        <v>1</v>
      </c>
      <c r="E34" s="7">
        <v>336752</v>
      </c>
      <c r="F34" s="38">
        <v>340664</v>
      </c>
      <c r="G34" s="7">
        <v>1</v>
      </c>
      <c r="H34" s="8">
        <v>3436.58</v>
      </c>
      <c r="I34" s="48">
        <f t="shared" si="0"/>
        <v>28424</v>
      </c>
      <c r="J34" s="8">
        <v>1</v>
      </c>
      <c r="K34" s="11">
        <f t="shared" si="1"/>
        <v>365176</v>
      </c>
      <c r="L34" s="40">
        <f t="shared" si="2"/>
        <v>369088</v>
      </c>
    </row>
    <row r="35" spans="1:12" x14ac:dyDescent="0.2">
      <c r="A35" s="6" t="s">
        <v>21</v>
      </c>
      <c r="B35" s="51">
        <v>3.238</v>
      </c>
      <c r="C35" s="43">
        <v>21.286000000000001</v>
      </c>
      <c r="D35" s="32">
        <v>1</v>
      </c>
      <c r="E35" s="7">
        <v>341328</v>
      </c>
      <c r="F35" s="38">
        <v>345293</v>
      </c>
      <c r="G35" s="7">
        <v>1</v>
      </c>
      <c r="H35" s="8">
        <v>3436.58</v>
      </c>
      <c r="I35" s="48">
        <f t="shared" si="0"/>
        <v>73151</v>
      </c>
      <c r="J35" s="8">
        <v>1</v>
      </c>
      <c r="K35" s="11">
        <f t="shared" si="1"/>
        <v>414479</v>
      </c>
      <c r="L35" s="40">
        <f t="shared" si="2"/>
        <v>418444</v>
      </c>
    </row>
    <row r="36" spans="1:12" x14ac:dyDescent="0.2">
      <c r="A36" s="6" t="s">
        <v>22</v>
      </c>
      <c r="B36" s="51">
        <v>3.2509999999999999</v>
      </c>
      <c r="C36" s="43">
        <v>19.827999999999999</v>
      </c>
      <c r="D36" s="32">
        <v>1</v>
      </c>
      <c r="E36" s="7">
        <v>341328</v>
      </c>
      <c r="F36" s="38">
        <v>345293</v>
      </c>
      <c r="G36" s="7">
        <v>1</v>
      </c>
      <c r="H36" s="8">
        <v>3436.58</v>
      </c>
      <c r="I36" s="48">
        <f t="shared" si="0"/>
        <v>68141</v>
      </c>
      <c r="J36" s="8">
        <v>1</v>
      </c>
      <c r="K36" s="11">
        <f t="shared" si="1"/>
        <v>409469</v>
      </c>
      <c r="L36" s="40">
        <f t="shared" si="2"/>
        <v>413434</v>
      </c>
    </row>
    <row r="37" spans="1:12" x14ac:dyDescent="0.2">
      <c r="A37" s="6" t="s">
        <v>23</v>
      </c>
      <c r="B37" s="51">
        <v>3.4329999999999998</v>
      </c>
      <c r="C37" s="43">
        <v>18.655000000000001</v>
      </c>
      <c r="D37" s="32">
        <v>1</v>
      </c>
      <c r="E37" s="7">
        <v>336752</v>
      </c>
      <c r="F37" s="38">
        <v>340664</v>
      </c>
      <c r="G37" s="7">
        <v>1</v>
      </c>
      <c r="H37" s="8">
        <v>3436.58</v>
      </c>
      <c r="I37" s="48">
        <f t="shared" si="0"/>
        <v>64109</v>
      </c>
      <c r="J37" s="8">
        <v>1</v>
      </c>
      <c r="K37" s="11">
        <f t="shared" si="1"/>
        <v>400861</v>
      </c>
      <c r="L37" s="40">
        <f t="shared" si="2"/>
        <v>404773</v>
      </c>
    </row>
    <row r="38" spans="1:12" x14ac:dyDescent="0.2">
      <c r="A38" s="6" t="s">
        <v>24</v>
      </c>
      <c r="B38" s="51">
        <v>1.085</v>
      </c>
      <c r="C38" s="43">
        <v>8.1010000000000009</v>
      </c>
      <c r="D38" s="32">
        <v>1</v>
      </c>
      <c r="E38" s="7">
        <v>325208</v>
      </c>
      <c r="F38" s="38">
        <v>328986</v>
      </c>
      <c r="G38" s="7">
        <v>1</v>
      </c>
      <c r="H38" s="8">
        <v>3436.58</v>
      </c>
      <c r="I38" s="48">
        <f t="shared" si="0"/>
        <v>27840</v>
      </c>
      <c r="J38" s="8">
        <v>1</v>
      </c>
      <c r="K38" s="11">
        <f t="shared" si="1"/>
        <v>353048</v>
      </c>
      <c r="L38" s="40">
        <f t="shared" si="2"/>
        <v>356826</v>
      </c>
    </row>
    <row r="39" spans="1:12" x14ac:dyDescent="0.2">
      <c r="A39" s="6" t="s">
        <v>25</v>
      </c>
      <c r="B39" s="51">
        <v>1.6539999999999999</v>
      </c>
      <c r="C39" s="43">
        <v>9.5510000000000002</v>
      </c>
      <c r="D39" s="32">
        <v>1</v>
      </c>
      <c r="E39" s="7">
        <v>336752</v>
      </c>
      <c r="F39" s="38">
        <v>340664</v>
      </c>
      <c r="G39" s="7">
        <v>1</v>
      </c>
      <c r="H39" s="8">
        <v>3436.58</v>
      </c>
      <c r="I39" s="48">
        <f t="shared" si="0"/>
        <v>32823</v>
      </c>
      <c r="J39" s="8">
        <v>1</v>
      </c>
      <c r="K39" s="11">
        <f t="shared" si="1"/>
        <v>369575</v>
      </c>
      <c r="L39" s="40">
        <f t="shared" si="2"/>
        <v>373487</v>
      </c>
    </row>
    <row r="40" spans="1:12" x14ac:dyDescent="0.2">
      <c r="A40" s="6" t="s">
        <v>26</v>
      </c>
      <c r="B40" s="51">
        <v>0.83099999999999996</v>
      </c>
      <c r="C40" s="43">
        <v>5.8419999999999996</v>
      </c>
      <c r="D40" s="32">
        <v>1</v>
      </c>
      <c r="E40" s="7">
        <v>325208</v>
      </c>
      <c r="F40" s="38">
        <v>328986</v>
      </c>
      <c r="G40" s="7">
        <v>1</v>
      </c>
      <c r="H40" s="8">
        <v>3436.58</v>
      </c>
      <c r="I40" s="48">
        <f t="shared" si="0"/>
        <v>20077</v>
      </c>
      <c r="J40" s="8">
        <v>1</v>
      </c>
      <c r="K40" s="11">
        <f t="shared" si="1"/>
        <v>345285</v>
      </c>
      <c r="L40" s="40">
        <f t="shared" si="2"/>
        <v>349063</v>
      </c>
    </row>
    <row r="41" spans="1:12" x14ac:dyDescent="0.2">
      <c r="A41" s="6" t="s">
        <v>27</v>
      </c>
      <c r="B41" s="51">
        <v>4.5289999999999999</v>
      </c>
      <c r="C41" s="43">
        <v>23.812999999999999</v>
      </c>
      <c r="D41" s="32">
        <v>1</v>
      </c>
      <c r="E41" s="7">
        <v>341328</v>
      </c>
      <c r="F41" s="38">
        <v>345293</v>
      </c>
      <c r="G41" s="7">
        <v>1</v>
      </c>
      <c r="H41" s="8">
        <v>3436.58</v>
      </c>
      <c r="I41" s="48">
        <f t="shared" si="0"/>
        <v>81835</v>
      </c>
      <c r="J41" s="8">
        <v>1</v>
      </c>
      <c r="K41" s="11">
        <f t="shared" si="1"/>
        <v>423163</v>
      </c>
      <c r="L41" s="40">
        <f t="shared" si="2"/>
        <v>427128</v>
      </c>
    </row>
    <row r="42" spans="1:12" x14ac:dyDescent="0.2">
      <c r="A42" s="6" t="s">
        <v>28</v>
      </c>
      <c r="B42" s="51">
        <v>1.6910000000000001</v>
      </c>
      <c r="C42" s="43">
        <v>10.951000000000001</v>
      </c>
      <c r="D42" s="32">
        <v>1</v>
      </c>
      <c r="E42" s="7">
        <v>336752</v>
      </c>
      <c r="F42" s="38">
        <v>340664</v>
      </c>
      <c r="G42" s="7">
        <v>1</v>
      </c>
      <c r="H42" s="8">
        <v>3436.58</v>
      </c>
      <c r="I42" s="48">
        <f t="shared" si="0"/>
        <v>37634</v>
      </c>
      <c r="J42" s="8">
        <v>1</v>
      </c>
      <c r="K42" s="11">
        <f t="shared" si="1"/>
        <v>374386</v>
      </c>
      <c r="L42" s="40">
        <f t="shared" si="2"/>
        <v>378298</v>
      </c>
    </row>
    <row r="43" spans="1:12" x14ac:dyDescent="0.2">
      <c r="A43" s="6" t="s">
        <v>29</v>
      </c>
      <c r="B43" s="51">
        <v>6.4480000000000004</v>
      </c>
      <c r="C43" s="43">
        <v>33.139000000000003</v>
      </c>
      <c r="D43" s="32">
        <v>2</v>
      </c>
      <c r="E43" s="7">
        <v>729040</v>
      </c>
      <c r="F43" s="38">
        <v>737508</v>
      </c>
      <c r="G43" s="7">
        <v>1</v>
      </c>
      <c r="H43" s="8">
        <v>3436.58</v>
      </c>
      <c r="I43" s="48">
        <f t="shared" si="0"/>
        <v>113885</v>
      </c>
      <c r="J43" s="8">
        <v>1</v>
      </c>
      <c r="K43" s="11">
        <f t="shared" si="1"/>
        <v>842925</v>
      </c>
      <c r="L43" s="40">
        <f t="shared" si="2"/>
        <v>851393</v>
      </c>
    </row>
    <row r="44" spans="1:12" x14ac:dyDescent="0.2">
      <c r="A44" s="6" t="s">
        <v>30</v>
      </c>
      <c r="B44" s="51">
        <v>1.909</v>
      </c>
      <c r="C44" s="43">
        <v>10.829000000000001</v>
      </c>
      <c r="D44" s="32">
        <v>1</v>
      </c>
      <c r="E44" s="7">
        <v>336752</v>
      </c>
      <c r="F44" s="38">
        <v>340664</v>
      </c>
      <c r="G44" s="7">
        <v>1</v>
      </c>
      <c r="H44" s="8">
        <v>3436.58</v>
      </c>
      <c r="I44" s="48">
        <f t="shared" si="0"/>
        <v>37215</v>
      </c>
      <c r="J44" s="8">
        <v>1</v>
      </c>
      <c r="K44" s="11">
        <f t="shared" si="1"/>
        <v>373967</v>
      </c>
      <c r="L44" s="40">
        <f t="shared" si="2"/>
        <v>377879</v>
      </c>
    </row>
    <row r="45" spans="1:12" x14ac:dyDescent="0.2">
      <c r="A45" s="6" t="s">
        <v>31</v>
      </c>
      <c r="B45" s="51">
        <v>1.794</v>
      </c>
      <c r="C45" s="43">
        <v>10.952999999999999</v>
      </c>
      <c r="D45" s="32">
        <v>1</v>
      </c>
      <c r="E45" s="7">
        <v>336752</v>
      </c>
      <c r="F45" s="38">
        <v>340664</v>
      </c>
      <c r="G45" s="7">
        <v>1</v>
      </c>
      <c r="H45" s="8">
        <v>3436.58</v>
      </c>
      <c r="I45" s="48">
        <f t="shared" si="0"/>
        <v>37641</v>
      </c>
      <c r="J45" s="8">
        <v>1</v>
      </c>
      <c r="K45" s="11">
        <f t="shared" si="1"/>
        <v>374393</v>
      </c>
      <c r="L45" s="40">
        <f t="shared" si="2"/>
        <v>378305</v>
      </c>
    </row>
    <row r="46" spans="1:12" x14ac:dyDescent="0.2">
      <c r="A46" s="6" t="s">
        <v>14</v>
      </c>
      <c r="B46" s="51">
        <v>7.734</v>
      </c>
      <c r="C46" s="43">
        <v>40.173999999999999</v>
      </c>
      <c r="D46" s="32">
        <v>2</v>
      </c>
      <c r="E46" s="7">
        <v>729040</v>
      </c>
      <c r="F46" s="38">
        <v>737508</v>
      </c>
      <c r="G46" s="7">
        <v>1</v>
      </c>
      <c r="H46" s="8">
        <v>3436.58</v>
      </c>
      <c r="I46" s="48">
        <f t="shared" si="0"/>
        <v>138061</v>
      </c>
      <c r="J46" s="8">
        <v>1</v>
      </c>
      <c r="K46" s="11">
        <f t="shared" si="1"/>
        <v>867101</v>
      </c>
      <c r="L46" s="40">
        <f t="shared" si="2"/>
        <v>875569</v>
      </c>
    </row>
    <row r="47" spans="1:12" x14ac:dyDescent="0.2">
      <c r="A47" s="6" t="s">
        <v>32</v>
      </c>
      <c r="B47" s="51">
        <v>3.58</v>
      </c>
      <c r="C47" s="43">
        <v>21.619</v>
      </c>
      <c r="D47" s="32">
        <v>1</v>
      </c>
      <c r="E47" s="7">
        <v>341328</v>
      </c>
      <c r="F47" s="38">
        <v>345293</v>
      </c>
      <c r="G47" s="7">
        <v>1</v>
      </c>
      <c r="H47" s="8">
        <v>3436.58</v>
      </c>
      <c r="I47" s="48">
        <f t="shared" si="0"/>
        <v>74295</v>
      </c>
      <c r="J47" s="8">
        <v>1</v>
      </c>
      <c r="K47" s="11">
        <f t="shared" si="1"/>
        <v>415623</v>
      </c>
      <c r="L47" s="40">
        <f t="shared" si="2"/>
        <v>419588</v>
      </c>
    </row>
    <row r="48" spans="1:12" x14ac:dyDescent="0.2">
      <c r="A48" s="6" t="s">
        <v>33</v>
      </c>
      <c r="B48" s="51">
        <v>3.75</v>
      </c>
      <c r="C48" s="43">
        <v>22.922000000000001</v>
      </c>
      <c r="D48" s="32">
        <v>1</v>
      </c>
      <c r="E48" s="7">
        <v>341328</v>
      </c>
      <c r="F48" s="38">
        <v>345293</v>
      </c>
      <c r="G48" s="7">
        <v>1</v>
      </c>
      <c r="H48" s="8">
        <v>3436.58</v>
      </c>
      <c r="I48" s="48">
        <f t="shared" si="0"/>
        <v>78773</v>
      </c>
      <c r="J48" s="8">
        <v>1</v>
      </c>
      <c r="K48" s="11">
        <f t="shared" si="1"/>
        <v>420101</v>
      </c>
      <c r="L48" s="40">
        <f t="shared" si="2"/>
        <v>424066</v>
      </c>
    </row>
    <row r="49" spans="1:12" x14ac:dyDescent="0.2">
      <c r="A49" s="6" t="s">
        <v>34</v>
      </c>
      <c r="B49" s="51">
        <v>2.4260000000000002</v>
      </c>
      <c r="C49" s="43">
        <v>13.260999999999999</v>
      </c>
      <c r="D49" s="32">
        <v>1</v>
      </c>
      <c r="E49" s="7">
        <v>336752</v>
      </c>
      <c r="F49" s="38">
        <v>340664</v>
      </c>
      <c r="G49" s="7">
        <v>1</v>
      </c>
      <c r="H49" s="8">
        <v>3436.58</v>
      </c>
      <c r="I49" s="48">
        <f t="shared" si="0"/>
        <v>45572</v>
      </c>
      <c r="J49" s="8">
        <v>1</v>
      </c>
      <c r="K49" s="11">
        <f t="shared" si="1"/>
        <v>382324</v>
      </c>
      <c r="L49" s="40">
        <f t="shared" si="2"/>
        <v>386236</v>
      </c>
    </row>
    <row r="50" spans="1:12" x14ac:dyDescent="0.2">
      <c r="A50" s="6" t="s">
        <v>35</v>
      </c>
      <c r="B50" s="52">
        <f>SUM(B23:B49)</f>
        <v>184.51399999999998</v>
      </c>
      <c r="C50" s="44">
        <f>SUM(C23:C49)</f>
        <v>1014.646</v>
      </c>
      <c r="D50" s="33">
        <f>SUM(D23:D49)</f>
        <v>44</v>
      </c>
      <c r="E50" s="10">
        <f t="shared" ref="E50" si="3">SUM(E23:E49)</f>
        <v>16881904</v>
      </c>
      <c r="F50" s="39">
        <f t="shared" ref="F50:L50" si="4">SUM(F23:F49)</f>
        <v>17078000</v>
      </c>
      <c r="G50" s="10"/>
      <c r="H50" s="11">
        <v>3436.58</v>
      </c>
      <c r="I50" s="49">
        <f t="shared" si="4"/>
        <v>3486913</v>
      </c>
      <c r="J50" s="22"/>
      <c r="K50" s="12">
        <f t="shared" si="4"/>
        <v>20368817</v>
      </c>
      <c r="L50" s="41">
        <f t="shared" si="4"/>
        <v>20564913</v>
      </c>
    </row>
    <row r="51" spans="1:12" x14ac:dyDescent="0.2">
      <c r="A51" s="13"/>
      <c r="B51" s="13"/>
      <c r="C51" s="13"/>
      <c r="D51" s="13"/>
      <c r="E51" s="14"/>
      <c r="F51" s="34"/>
      <c r="G51" s="14"/>
      <c r="H51" s="14"/>
      <c r="I51" s="13"/>
      <c r="J51" s="14"/>
      <c r="K51" s="15"/>
    </row>
    <row r="52" spans="1:12" hidden="1" x14ac:dyDescent="0.2">
      <c r="A52" s="16"/>
      <c r="B52" s="16"/>
      <c r="C52" s="16"/>
      <c r="D52" s="16"/>
      <c r="E52" s="17"/>
      <c r="F52" s="17"/>
      <c r="G52" s="17"/>
      <c r="H52" s="17"/>
      <c r="I52" s="16"/>
      <c r="J52" s="17"/>
      <c r="K52" s="18"/>
    </row>
    <row r="53" spans="1:12" hidden="1" x14ac:dyDescent="0.2">
      <c r="A53" s="56" t="s">
        <v>39</v>
      </c>
      <c r="B53" s="56"/>
      <c r="C53" s="25"/>
      <c r="D53" s="25"/>
      <c r="E53" s="26"/>
      <c r="F53" s="26"/>
      <c r="G53" s="26"/>
      <c r="H53" s="26"/>
      <c r="I53" s="25"/>
      <c r="J53" s="26"/>
      <c r="K53" s="25"/>
    </row>
    <row r="54" spans="1:12" hidden="1" x14ac:dyDescent="0.2">
      <c r="A54" s="56"/>
      <c r="B54" s="56"/>
      <c r="C54" s="57"/>
      <c r="D54" s="57"/>
      <c r="E54" s="26"/>
      <c r="F54" s="26"/>
      <c r="G54" s="27" t="s">
        <v>36</v>
      </c>
      <c r="H54" s="26"/>
      <c r="I54" s="25"/>
      <c r="J54" s="26"/>
      <c r="K54" s="25"/>
    </row>
    <row r="55" spans="1:12" hidden="1" x14ac:dyDescent="0.2">
      <c r="A55" s="25"/>
      <c r="B55" s="25"/>
      <c r="C55" s="25"/>
      <c r="D55" s="25"/>
      <c r="E55" s="26"/>
      <c r="F55" s="26"/>
      <c r="G55" s="26"/>
      <c r="H55" s="26"/>
      <c r="I55" s="25"/>
      <c r="J55" s="26"/>
      <c r="K55" s="25"/>
    </row>
    <row r="56" spans="1:12" hidden="1" x14ac:dyDescent="0.2">
      <c r="A56" s="25"/>
      <c r="B56" s="25"/>
      <c r="C56" s="25"/>
      <c r="D56" s="25"/>
      <c r="E56" s="26"/>
      <c r="F56" s="26"/>
      <c r="G56" s="26"/>
      <c r="H56" s="26"/>
      <c r="I56" s="25"/>
      <c r="J56" s="26"/>
      <c r="K56" s="25"/>
    </row>
    <row r="57" spans="1:12" hidden="1" x14ac:dyDescent="0.2">
      <c r="A57" s="56" t="s">
        <v>37</v>
      </c>
      <c r="B57" s="56"/>
      <c r="C57" s="25"/>
      <c r="D57" s="25"/>
      <c r="E57" s="26"/>
      <c r="F57" s="26"/>
      <c r="G57" s="26"/>
      <c r="H57" s="26"/>
      <c r="I57" s="25"/>
      <c r="J57" s="26"/>
      <c r="K57" s="25"/>
    </row>
    <row r="58" spans="1:12" hidden="1" x14ac:dyDescent="0.2">
      <c r="A58" s="56"/>
      <c r="B58" s="56"/>
      <c r="C58" s="57"/>
      <c r="D58" s="57"/>
      <c r="E58" s="26"/>
      <c r="F58" s="26"/>
      <c r="G58" s="27" t="s">
        <v>38</v>
      </c>
      <c r="H58" s="26"/>
      <c r="I58" s="25"/>
      <c r="J58" s="26"/>
      <c r="K58" s="25"/>
    </row>
    <row r="59" spans="1:12" x14ac:dyDescent="0.2">
      <c r="A59" s="23"/>
      <c r="B59" s="23"/>
      <c r="C59" s="23"/>
      <c r="D59" s="23"/>
      <c r="E59" s="24"/>
      <c r="F59" s="24"/>
      <c r="G59" s="24"/>
      <c r="H59" s="24"/>
      <c r="I59" s="23"/>
      <c r="J59" s="24"/>
      <c r="K59" s="23"/>
    </row>
  </sheetData>
  <mergeCells count="17">
    <mergeCell ref="L5:L14"/>
    <mergeCell ref="I5:I20"/>
    <mergeCell ref="J5:J14"/>
    <mergeCell ref="K5:K20"/>
    <mergeCell ref="A1:K3"/>
    <mergeCell ref="A5:A14"/>
    <mergeCell ref="B5:B14"/>
    <mergeCell ref="C5:C21"/>
    <mergeCell ref="D5:D14"/>
    <mergeCell ref="E5:E20"/>
    <mergeCell ref="G5:G14"/>
    <mergeCell ref="F5:F14"/>
    <mergeCell ref="A53:B54"/>
    <mergeCell ref="C54:D54"/>
    <mergeCell ref="A57:B58"/>
    <mergeCell ref="C58:D58"/>
    <mergeCell ref="H5:H20"/>
  </mergeCells>
  <printOptions horizontalCentered="1"/>
  <pageMargins left="0" right="0" top="0.35433070866141736" bottom="0.15748031496062992" header="0" footer="0.11811023622047245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61"/>
  <sheetViews>
    <sheetView zoomScale="90" zoomScaleNormal="90" zoomScaleSheetLayoutView="90" workbookViewId="0">
      <selection activeCell="D66" sqref="D66"/>
    </sheetView>
  </sheetViews>
  <sheetFormatPr defaultRowHeight="12.75" x14ac:dyDescent="0.2"/>
  <cols>
    <col min="1" max="1" width="39.140625" style="1" customWidth="1"/>
    <col min="2" max="2" width="13.85546875" style="1" customWidth="1"/>
    <col min="3" max="3" width="12.28515625" style="1" customWidth="1"/>
    <col min="4" max="4" width="14.28515625" style="1" customWidth="1"/>
    <col min="5" max="5" width="20" style="19" customWidth="1"/>
    <col min="6" max="6" width="17.5703125" style="19" customWidth="1"/>
    <col min="7" max="7" width="12.7109375" style="19" customWidth="1"/>
    <col min="8" max="8" width="13.5703125" style="1" customWidth="1"/>
    <col min="9" max="9" width="14.85546875" style="19" customWidth="1"/>
    <col min="10" max="10" width="15.5703125" style="1" customWidth="1"/>
    <col min="11" max="11" width="13.42578125" style="1" bestFit="1" customWidth="1"/>
    <col min="12" max="12" width="12.5703125" style="1" bestFit="1" customWidth="1"/>
    <col min="13" max="16384" width="9.140625" style="1"/>
  </cols>
  <sheetData>
    <row r="1" spans="1:10" ht="12.75" customHeight="1" x14ac:dyDescent="0.2">
      <c r="A1" s="66" t="s">
        <v>45</v>
      </c>
      <c r="B1" s="66"/>
      <c r="C1" s="66"/>
      <c r="D1" s="66"/>
      <c r="E1" s="66"/>
      <c r="F1" s="66"/>
      <c r="G1" s="66"/>
      <c r="H1" s="66"/>
      <c r="I1" s="66"/>
      <c r="J1" s="66"/>
    </row>
    <row r="2" spans="1:10" ht="25.5" customHeight="1" x14ac:dyDescent="0.2">
      <c r="A2" s="66"/>
      <c r="B2" s="66"/>
      <c r="C2" s="66"/>
      <c r="D2" s="66"/>
      <c r="E2" s="66"/>
      <c r="F2" s="66"/>
      <c r="G2" s="66"/>
      <c r="H2" s="66"/>
      <c r="I2" s="66"/>
      <c r="J2" s="66"/>
    </row>
    <row r="3" spans="1:10" ht="30" hidden="1" customHeight="1" x14ac:dyDescent="0.2">
      <c r="A3" s="66"/>
      <c r="B3" s="66"/>
      <c r="C3" s="66"/>
      <c r="D3" s="66"/>
      <c r="E3" s="66"/>
      <c r="F3" s="66"/>
      <c r="G3" s="66"/>
      <c r="H3" s="66"/>
      <c r="I3" s="66"/>
      <c r="J3" s="66"/>
    </row>
    <row r="4" spans="1:10" x14ac:dyDescent="0.2">
      <c r="A4" s="2"/>
      <c r="B4" s="2"/>
      <c r="C4" s="2"/>
      <c r="D4" s="2"/>
      <c r="E4" s="3"/>
      <c r="F4" s="3"/>
      <c r="G4" s="3"/>
      <c r="H4" s="2"/>
      <c r="I4" s="3"/>
      <c r="J4" s="2"/>
    </row>
    <row r="5" spans="1:10" ht="12.75" customHeight="1" x14ac:dyDescent="0.2">
      <c r="A5" s="67" t="s">
        <v>0</v>
      </c>
      <c r="B5" s="69" t="s">
        <v>46</v>
      </c>
      <c r="C5" s="63" t="s">
        <v>47</v>
      </c>
      <c r="D5" s="63" t="s">
        <v>1</v>
      </c>
      <c r="E5" s="58" t="s">
        <v>2</v>
      </c>
      <c r="F5" s="63" t="s">
        <v>3</v>
      </c>
      <c r="G5" s="58" t="s">
        <v>4</v>
      </c>
      <c r="H5" s="58" t="s">
        <v>5</v>
      </c>
      <c r="I5" s="63" t="s">
        <v>6</v>
      </c>
      <c r="J5" s="58" t="s">
        <v>7</v>
      </c>
    </row>
    <row r="6" spans="1:10" ht="12.75" customHeight="1" x14ac:dyDescent="0.2">
      <c r="A6" s="68"/>
      <c r="B6" s="70"/>
      <c r="C6" s="64"/>
      <c r="D6" s="64"/>
      <c r="E6" s="58"/>
      <c r="F6" s="64"/>
      <c r="G6" s="58"/>
      <c r="H6" s="58"/>
      <c r="I6" s="64"/>
      <c r="J6" s="58"/>
    </row>
    <row r="7" spans="1:10" ht="12.75" customHeight="1" x14ac:dyDescent="0.2">
      <c r="A7" s="68"/>
      <c r="B7" s="70"/>
      <c r="C7" s="64"/>
      <c r="D7" s="64"/>
      <c r="E7" s="58"/>
      <c r="F7" s="64"/>
      <c r="G7" s="58"/>
      <c r="H7" s="58"/>
      <c r="I7" s="64"/>
      <c r="J7" s="58"/>
    </row>
    <row r="8" spans="1:10" ht="12.75" customHeight="1" x14ac:dyDescent="0.2">
      <c r="A8" s="68"/>
      <c r="B8" s="70"/>
      <c r="C8" s="64"/>
      <c r="D8" s="64"/>
      <c r="E8" s="58"/>
      <c r="F8" s="64"/>
      <c r="G8" s="58"/>
      <c r="H8" s="58"/>
      <c r="I8" s="64"/>
      <c r="J8" s="58"/>
    </row>
    <row r="9" spans="1:10" x14ac:dyDescent="0.2">
      <c r="A9" s="68"/>
      <c r="B9" s="70"/>
      <c r="C9" s="64"/>
      <c r="D9" s="64"/>
      <c r="E9" s="58"/>
      <c r="F9" s="64"/>
      <c r="G9" s="58"/>
      <c r="H9" s="58"/>
      <c r="I9" s="64"/>
      <c r="J9" s="58"/>
    </row>
    <row r="10" spans="1:10" x14ac:dyDescent="0.2">
      <c r="A10" s="68"/>
      <c r="B10" s="70"/>
      <c r="C10" s="64"/>
      <c r="D10" s="64"/>
      <c r="E10" s="58"/>
      <c r="F10" s="64"/>
      <c r="G10" s="58"/>
      <c r="H10" s="58"/>
      <c r="I10" s="64"/>
      <c r="J10" s="58"/>
    </row>
    <row r="11" spans="1:10" x14ac:dyDescent="0.2">
      <c r="A11" s="68"/>
      <c r="B11" s="70"/>
      <c r="C11" s="64"/>
      <c r="D11" s="64"/>
      <c r="E11" s="58"/>
      <c r="F11" s="64"/>
      <c r="G11" s="58"/>
      <c r="H11" s="58"/>
      <c r="I11" s="64"/>
      <c r="J11" s="58"/>
    </row>
    <row r="12" spans="1:10" x14ac:dyDescent="0.2">
      <c r="A12" s="68"/>
      <c r="B12" s="70"/>
      <c r="C12" s="64"/>
      <c r="D12" s="64"/>
      <c r="E12" s="58"/>
      <c r="F12" s="64"/>
      <c r="G12" s="58"/>
      <c r="H12" s="58"/>
      <c r="I12" s="64"/>
      <c r="J12" s="58"/>
    </row>
    <row r="13" spans="1:10" x14ac:dyDescent="0.2">
      <c r="A13" s="68"/>
      <c r="B13" s="70"/>
      <c r="C13" s="64"/>
      <c r="D13" s="64"/>
      <c r="E13" s="58"/>
      <c r="F13" s="64"/>
      <c r="G13" s="58"/>
      <c r="H13" s="58"/>
      <c r="I13" s="64"/>
      <c r="J13" s="58"/>
    </row>
    <row r="14" spans="1:10" ht="39.75" customHeight="1" x14ac:dyDescent="0.2">
      <c r="A14" s="68"/>
      <c r="B14" s="70"/>
      <c r="C14" s="64"/>
      <c r="D14" s="64"/>
      <c r="E14" s="58"/>
      <c r="F14" s="65"/>
      <c r="G14" s="58"/>
      <c r="H14" s="58"/>
      <c r="I14" s="65"/>
      <c r="J14" s="58"/>
    </row>
    <row r="15" spans="1:10" ht="6" hidden="1" customHeight="1" x14ac:dyDescent="0.2">
      <c r="A15" s="28"/>
      <c r="B15" s="29"/>
      <c r="C15" s="64"/>
      <c r="D15" s="53"/>
      <c r="E15" s="58"/>
      <c r="F15" s="54"/>
      <c r="G15" s="58"/>
      <c r="H15" s="58"/>
      <c r="I15" s="54"/>
      <c r="J15" s="58"/>
    </row>
    <row r="16" spans="1:10" ht="13.15" hidden="1" customHeight="1" x14ac:dyDescent="0.2">
      <c r="A16" s="28"/>
      <c r="B16" s="29"/>
      <c r="C16" s="64"/>
      <c r="D16" s="53"/>
      <c r="E16" s="58"/>
      <c r="F16" s="54"/>
      <c r="G16" s="58"/>
      <c r="H16" s="58"/>
      <c r="I16" s="54"/>
      <c r="J16" s="58"/>
    </row>
    <row r="17" spans="1:12" ht="13.15" hidden="1" customHeight="1" x14ac:dyDescent="0.2">
      <c r="A17" s="28"/>
      <c r="B17" s="29"/>
      <c r="C17" s="64"/>
      <c r="D17" s="53"/>
      <c r="E17" s="58"/>
      <c r="F17" s="54"/>
      <c r="G17" s="58"/>
      <c r="H17" s="58"/>
      <c r="I17" s="54"/>
      <c r="J17" s="58"/>
    </row>
    <row r="18" spans="1:12" ht="13.15" hidden="1" customHeight="1" x14ac:dyDescent="0.2">
      <c r="A18" s="28"/>
      <c r="B18" s="29"/>
      <c r="C18" s="64"/>
      <c r="D18" s="53"/>
      <c r="E18" s="58"/>
      <c r="F18" s="54"/>
      <c r="G18" s="58"/>
      <c r="H18" s="58"/>
      <c r="I18" s="54"/>
      <c r="J18" s="58"/>
    </row>
    <row r="19" spans="1:12" ht="13.15" hidden="1" customHeight="1" x14ac:dyDescent="0.2">
      <c r="A19" s="28"/>
      <c r="B19" s="29"/>
      <c r="C19" s="64"/>
      <c r="D19" s="53"/>
      <c r="E19" s="58"/>
      <c r="F19" s="54"/>
      <c r="G19" s="58"/>
      <c r="H19" s="58"/>
      <c r="I19" s="54"/>
      <c r="J19" s="58"/>
    </row>
    <row r="20" spans="1:12" ht="11.25" hidden="1" customHeight="1" x14ac:dyDescent="0.2">
      <c r="A20" s="28"/>
      <c r="B20" s="29"/>
      <c r="C20" s="64"/>
      <c r="D20" s="53"/>
      <c r="E20" s="58"/>
      <c r="F20" s="54"/>
      <c r="G20" s="58"/>
      <c r="H20" s="58"/>
      <c r="I20" s="54"/>
      <c r="J20" s="58"/>
    </row>
    <row r="21" spans="1:12" ht="12.75" hidden="1" customHeight="1" x14ac:dyDescent="0.2">
      <c r="A21" s="28"/>
      <c r="B21" s="29"/>
      <c r="C21" s="64"/>
      <c r="D21" s="53"/>
      <c r="E21" s="29"/>
      <c r="F21" s="31"/>
      <c r="G21" s="31"/>
      <c r="H21" s="31"/>
      <c r="I21" s="31"/>
      <c r="J21" s="31"/>
    </row>
    <row r="22" spans="1:12" ht="12.75" customHeight="1" x14ac:dyDescent="0.2">
      <c r="A22" s="4">
        <v>1</v>
      </c>
      <c r="B22" s="5">
        <v>2</v>
      </c>
      <c r="C22" s="54">
        <v>3</v>
      </c>
      <c r="D22" s="5">
        <v>4</v>
      </c>
      <c r="E22" s="5">
        <v>5</v>
      </c>
      <c r="F22" s="5">
        <v>6</v>
      </c>
      <c r="G22" s="5">
        <v>7</v>
      </c>
      <c r="H22" s="5">
        <v>8</v>
      </c>
      <c r="I22" s="5">
        <v>9</v>
      </c>
      <c r="J22" s="21">
        <v>10</v>
      </c>
    </row>
    <row r="23" spans="1:12" x14ac:dyDescent="0.2">
      <c r="A23" s="6" t="s">
        <v>8</v>
      </c>
      <c r="B23" s="74">
        <v>6559</v>
      </c>
      <c r="C23" s="75">
        <v>34.868000000000002</v>
      </c>
      <c r="D23" s="76">
        <v>2</v>
      </c>
      <c r="E23" s="7">
        <v>714600</v>
      </c>
      <c r="F23" s="7">
        <v>1</v>
      </c>
      <c r="G23" s="8">
        <v>3436.58</v>
      </c>
      <c r="H23" s="8">
        <f t="shared" ref="H23:H49" si="0">ROUND(C23*G23,0)</f>
        <v>119827</v>
      </c>
      <c r="I23" s="8">
        <v>1</v>
      </c>
      <c r="J23" s="11">
        <f t="shared" ref="J23:J49" si="1">E23+H23</f>
        <v>834427</v>
      </c>
    </row>
    <row r="24" spans="1:12" x14ac:dyDescent="0.2">
      <c r="A24" s="6" t="s">
        <v>9</v>
      </c>
      <c r="B24" s="74">
        <v>73098</v>
      </c>
      <c r="C24" s="75">
        <v>406.93299999999999</v>
      </c>
      <c r="D24" s="76">
        <v>10</v>
      </c>
      <c r="E24" s="7">
        <v>4634600</v>
      </c>
      <c r="F24" s="7">
        <v>1</v>
      </c>
      <c r="G24" s="8">
        <v>3436.58</v>
      </c>
      <c r="H24" s="8">
        <f t="shared" si="0"/>
        <v>1398458</v>
      </c>
      <c r="I24" s="8">
        <v>1</v>
      </c>
      <c r="J24" s="11">
        <f t="shared" si="1"/>
        <v>6033058</v>
      </c>
    </row>
    <row r="25" spans="1:12" x14ac:dyDescent="0.2">
      <c r="A25" s="6" t="s">
        <v>10</v>
      </c>
      <c r="B25" s="74">
        <v>15360</v>
      </c>
      <c r="C25" s="75">
        <v>83.870999999999995</v>
      </c>
      <c r="D25" s="76">
        <v>3</v>
      </c>
      <c r="E25" s="7">
        <v>1132200</v>
      </c>
      <c r="F25" s="7">
        <v>1</v>
      </c>
      <c r="G25" s="8">
        <v>3436.58</v>
      </c>
      <c r="H25" s="8">
        <f t="shared" si="0"/>
        <v>288229</v>
      </c>
      <c r="I25" s="8">
        <v>1</v>
      </c>
      <c r="J25" s="11">
        <f t="shared" si="1"/>
        <v>1420429</v>
      </c>
    </row>
    <row r="26" spans="1:12" x14ac:dyDescent="0.2">
      <c r="A26" s="6" t="s">
        <v>11</v>
      </c>
      <c r="B26" s="74">
        <v>5483</v>
      </c>
      <c r="C26" s="75">
        <v>30.315999999999999</v>
      </c>
      <c r="D26" s="76">
        <v>1</v>
      </c>
      <c r="E26" s="7">
        <v>357300</v>
      </c>
      <c r="F26" s="7">
        <v>1</v>
      </c>
      <c r="G26" s="8">
        <v>3436.58</v>
      </c>
      <c r="H26" s="8">
        <f t="shared" si="0"/>
        <v>104183</v>
      </c>
      <c r="I26" s="8">
        <v>1</v>
      </c>
      <c r="J26" s="11">
        <f t="shared" si="1"/>
        <v>461483</v>
      </c>
    </row>
    <row r="27" spans="1:12" x14ac:dyDescent="0.2">
      <c r="A27" s="6" t="s">
        <v>12</v>
      </c>
      <c r="B27" s="74">
        <v>6297</v>
      </c>
      <c r="C27" s="75">
        <v>32.790999999999997</v>
      </c>
      <c r="D27" s="76">
        <v>2</v>
      </c>
      <c r="E27" s="7">
        <f>357300*2</f>
        <v>714600</v>
      </c>
      <c r="F27" s="7">
        <v>1</v>
      </c>
      <c r="G27" s="8">
        <v>3436.58</v>
      </c>
      <c r="H27" s="8">
        <f t="shared" si="0"/>
        <v>112689</v>
      </c>
      <c r="I27" s="8">
        <v>1</v>
      </c>
      <c r="J27" s="11">
        <f t="shared" si="1"/>
        <v>827289</v>
      </c>
    </row>
    <row r="28" spans="1:12" x14ac:dyDescent="0.2">
      <c r="A28" s="6" t="s">
        <v>13</v>
      </c>
      <c r="B28" s="74">
        <v>11375</v>
      </c>
      <c r="C28" s="75">
        <v>58.722999999999999</v>
      </c>
      <c r="D28" s="76">
        <v>2</v>
      </c>
      <c r="E28" s="7">
        <v>754800</v>
      </c>
      <c r="F28" s="7">
        <v>1</v>
      </c>
      <c r="G28" s="8">
        <v>3436.58</v>
      </c>
      <c r="H28" s="8">
        <f t="shared" si="0"/>
        <v>201806</v>
      </c>
      <c r="I28" s="8">
        <v>1</v>
      </c>
      <c r="J28" s="11">
        <f t="shared" si="1"/>
        <v>956606</v>
      </c>
    </row>
    <row r="29" spans="1:12" x14ac:dyDescent="0.2">
      <c r="A29" s="9" t="s">
        <v>15</v>
      </c>
      <c r="B29" s="74">
        <v>698</v>
      </c>
      <c r="C29" s="75">
        <v>4.59</v>
      </c>
      <c r="D29" s="76">
        <v>1</v>
      </c>
      <c r="E29" s="7">
        <v>312700</v>
      </c>
      <c r="F29" s="7">
        <v>1</v>
      </c>
      <c r="G29" s="8">
        <v>3436.58</v>
      </c>
      <c r="H29" s="8">
        <f t="shared" si="0"/>
        <v>15774</v>
      </c>
      <c r="I29" s="8">
        <v>1</v>
      </c>
      <c r="J29" s="11">
        <f t="shared" si="1"/>
        <v>328474</v>
      </c>
    </row>
    <row r="30" spans="1:12" x14ac:dyDescent="0.2">
      <c r="A30" s="6" t="s">
        <v>16</v>
      </c>
      <c r="B30" s="74">
        <v>3086</v>
      </c>
      <c r="C30" s="75">
        <v>17.818999999999999</v>
      </c>
      <c r="D30" s="76">
        <v>1</v>
      </c>
      <c r="E30" s="7">
        <v>328200</v>
      </c>
      <c r="F30" s="7">
        <v>1</v>
      </c>
      <c r="G30" s="8">
        <v>3436.58</v>
      </c>
      <c r="H30" s="8">
        <f t="shared" si="0"/>
        <v>61236</v>
      </c>
      <c r="I30" s="8">
        <v>1</v>
      </c>
      <c r="J30" s="11">
        <f t="shared" si="1"/>
        <v>389436</v>
      </c>
      <c r="K30" s="77"/>
      <c r="L30" s="77"/>
    </row>
    <row r="31" spans="1:12" x14ac:dyDescent="0.2">
      <c r="A31" s="6" t="s">
        <v>17</v>
      </c>
      <c r="B31" s="74">
        <v>2639</v>
      </c>
      <c r="C31" s="75">
        <v>16.07</v>
      </c>
      <c r="D31" s="76">
        <v>1</v>
      </c>
      <c r="E31" s="7">
        <v>323800</v>
      </c>
      <c r="F31" s="7">
        <v>1</v>
      </c>
      <c r="G31" s="8">
        <v>3436.58</v>
      </c>
      <c r="H31" s="8">
        <f t="shared" si="0"/>
        <v>55226</v>
      </c>
      <c r="I31" s="8">
        <v>1</v>
      </c>
      <c r="J31" s="11">
        <f t="shared" si="1"/>
        <v>379026</v>
      </c>
    </row>
    <row r="32" spans="1:12" x14ac:dyDescent="0.2">
      <c r="A32" s="6" t="s">
        <v>18</v>
      </c>
      <c r="B32" s="74">
        <v>2635</v>
      </c>
      <c r="C32" s="75">
        <v>15.481999999999999</v>
      </c>
      <c r="D32" s="76">
        <v>1</v>
      </c>
      <c r="E32" s="7">
        <v>323800</v>
      </c>
      <c r="F32" s="7">
        <v>1</v>
      </c>
      <c r="G32" s="8">
        <v>3436.58</v>
      </c>
      <c r="H32" s="8">
        <f t="shared" si="0"/>
        <v>53205</v>
      </c>
      <c r="I32" s="8">
        <v>1</v>
      </c>
      <c r="J32" s="11">
        <f t="shared" si="1"/>
        <v>377005</v>
      </c>
    </row>
    <row r="33" spans="1:10" x14ac:dyDescent="0.2">
      <c r="A33" s="6" t="s">
        <v>19</v>
      </c>
      <c r="B33" s="74">
        <v>6892</v>
      </c>
      <c r="C33" s="75">
        <v>38.066000000000003</v>
      </c>
      <c r="D33" s="76">
        <v>2</v>
      </c>
      <c r="E33" s="7">
        <v>701000</v>
      </c>
      <c r="F33" s="7">
        <v>1</v>
      </c>
      <c r="G33" s="8">
        <v>3436.58</v>
      </c>
      <c r="H33" s="8">
        <f t="shared" si="0"/>
        <v>130817</v>
      </c>
      <c r="I33" s="8">
        <v>1</v>
      </c>
      <c r="J33" s="11">
        <f t="shared" si="1"/>
        <v>831817</v>
      </c>
    </row>
    <row r="34" spans="1:10" x14ac:dyDescent="0.2">
      <c r="A34" s="6" t="s">
        <v>20</v>
      </c>
      <c r="B34" s="74">
        <v>1280</v>
      </c>
      <c r="C34" s="75">
        <v>8.4600000000000009</v>
      </c>
      <c r="D34" s="76">
        <v>1</v>
      </c>
      <c r="E34" s="7">
        <v>323800</v>
      </c>
      <c r="F34" s="7">
        <v>1</v>
      </c>
      <c r="G34" s="8">
        <v>3436.58</v>
      </c>
      <c r="H34" s="8">
        <f t="shared" si="0"/>
        <v>29073</v>
      </c>
      <c r="I34" s="8">
        <v>1</v>
      </c>
      <c r="J34" s="11">
        <f t="shared" si="1"/>
        <v>352873</v>
      </c>
    </row>
    <row r="35" spans="1:10" x14ac:dyDescent="0.2">
      <c r="A35" s="6" t="s">
        <v>21</v>
      </c>
      <c r="B35" s="74">
        <v>3333</v>
      </c>
      <c r="C35" s="75">
        <v>21.741</v>
      </c>
      <c r="D35" s="76">
        <v>1</v>
      </c>
      <c r="E35" s="7">
        <v>328200</v>
      </c>
      <c r="F35" s="7">
        <v>1</v>
      </c>
      <c r="G35" s="8">
        <v>3436.58</v>
      </c>
      <c r="H35" s="8">
        <f t="shared" si="0"/>
        <v>74715</v>
      </c>
      <c r="I35" s="8">
        <v>1</v>
      </c>
      <c r="J35" s="11">
        <f t="shared" si="1"/>
        <v>402915</v>
      </c>
    </row>
    <row r="36" spans="1:10" x14ac:dyDescent="0.2">
      <c r="A36" s="6" t="s">
        <v>22</v>
      </c>
      <c r="B36" s="74">
        <v>3290</v>
      </c>
      <c r="C36" s="75">
        <v>20.135000000000002</v>
      </c>
      <c r="D36" s="76">
        <v>1</v>
      </c>
      <c r="E36" s="7">
        <v>328200</v>
      </c>
      <c r="F36" s="7">
        <v>1</v>
      </c>
      <c r="G36" s="8">
        <v>3436.58</v>
      </c>
      <c r="H36" s="8">
        <f t="shared" si="0"/>
        <v>69196</v>
      </c>
      <c r="I36" s="8">
        <v>1</v>
      </c>
      <c r="J36" s="11">
        <f t="shared" si="1"/>
        <v>397396</v>
      </c>
    </row>
    <row r="37" spans="1:10" x14ac:dyDescent="0.2">
      <c r="A37" s="6" t="s">
        <v>23</v>
      </c>
      <c r="B37" s="74">
        <v>3390</v>
      </c>
      <c r="C37" s="75">
        <v>18.687000000000001</v>
      </c>
      <c r="D37" s="76">
        <v>1</v>
      </c>
      <c r="E37" s="7">
        <v>323800</v>
      </c>
      <c r="F37" s="7">
        <v>1</v>
      </c>
      <c r="G37" s="8">
        <v>3436.58</v>
      </c>
      <c r="H37" s="8">
        <f t="shared" si="0"/>
        <v>64219</v>
      </c>
      <c r="I37" s="8">
        <v>1</v>
      </c>
      <c r="J37" s="11">
        <f t="shared" si="1"/>
        <v>388019</v>
      </c>
    </row>
    <row r="38" spans="1:10" x14ac:dyDescent="0.2">
      <c r="A38" s="6" t="s">
        <v>24</v>
      </c>
      <c r="B38" s="74">
        <v>1150</v>
      </c>
      <c r="C38" s="75">
        <v>8.3260000000000005</v>
      </c>
      <c r="D38" s="76">
        <v>1</v>
      </c>
      <c r="E38" s="7">
        <v>312700</v>
      </c>
      <c r="F38" s="7">
        <v>1</v>
      </c>
      <c r="G38" s="8">
        <v>3436.58</v>
      </c>
      <c r="H38" s="8">
        <f t="shared" si="0"/>
        <v>28613</v>
      </c>
      <c r="I38" s="8">
        <v>1</v>
      </c>
      <c r="J38" s="11">
        <f t="shared" si="1"/>
        <v>341313</v>
      </c>
    </row>
    <row r="39" spans="1:10" x14ac:dyDescent="0.2">
      <c r="A39" s="6" t="s">
        <v>25</v>
      </c>
      <c r="B39" s="74">
        <v>1663</v>
      </c>
      <c r="C39" s="75">
        <v>9.6609999999999996</v>
      </c>
      <c r="D39" s="76">
        <v>1</v>
      </c>
      <c r="E39" s="7">
        <v>323800</v>
      </c>
      <c r="F39" s="7">
        <v>1</v>
      </c>
      <c r="G39" s="8">
        <v>3436.58</v>
      </c>
      <c r="H39" s="8">
        <f t="shared" si="0"/>
        <v>33201</v>
      </c>
      <c r="I39" s="8">
        <v>1</v>
      </c>
      <c r="J39" s="11">
        <f t="shared" si="1"/>
        <v>357001</v>
      </c>
    </row>
    <row r="40" spans="1:10" x14ac:dyDescent="0.2">
      <c r="A40" s="6" t="s">
        <v>26</v>
      </c>
      <c r="B40" s="74">
        <v>879</v>
      </c>
      <c r="C40" s="75">
        <v>6.0110000000000001</v>
      </c>
      <c r="D40" s="76">
        <v>1</v>
      </c>
      <c r="E40" s="7">
        <v>312700</v>
      </c>
      <c r="F40" s="7">
        <v>1</v>
      </c>
      <c r="G40" s="8">
        <v>3436.58</v>
      </c>
      <c r="H40" s="8">
        <f t="shared" si="0"/>
        <v>20657</v>
      </c>
      <c r="I40" s="8">
        <v>1</v>
      </c>
      <c r="J40" s="11">
        <f t="shared" si="1"/>
        <v>333357</v>
      </c>
    </row>
    <row r="41" spans="1:10" x14ac:dyDescent="0.2">
      <c r="A41" s="6" t="s">
        <v>27</v>
      </c>
      <c r="B41" s="74">
        <v>4525</v>
      </c>
      <c r="C41" s="75">
        <v>24.19</v>
      </c>
      <c r="D41" s="76">
        <v>1</v>
      </c>
      <c r="E41" s="7">
        <v>328200</v>
      </c>
      <c r="F41" s="7">
        <v>1</v>
      </c>
      <c r="G41" s="8">
        <v>3436.58</v>
      </c>
      <c r="H41" s="8">
        <f t="shared" si="0"/>
        <v>83131</v>
      </c>
      <c r="I41" s="8">
        <v>1</v>
      </c>
      <c r="J41" s="11">
        <f t="shared" si="1"/>
        <v>411331</v>
      </c>
    </row>
    <row r="42" spans="1:10" x14ac:dyDescent="0.2">
      <c r="A42" s="6" t="s">
        <v>28</v>
      </c>
      <c r="B42" s="74">
        <v>1723</v>
      </c>
      <c r="C42" s="75">
        <v>11.339</v>
      </c>
      <c r="D42" s="76">
        <v>1</v>
      </c>
      <c r="E42" s="7">
        <v>323800</v>
      </c>
      <c r="F42" s="7">
        <v>1</v>
      </c>
      <c r="G42" s="8">
        <v>3436.58</v>
      </c>
      <c r="H42" s="8">
        <f t="shared" si="0"/>
        <v>38967</v>
      </c>
      <c r="I42" s="8">
        <v>1</v>
      </c>
      <c r="J42" s="11">
        <f t="shared" si="1"/>
        <v>362767</v>
      </c>
    </row>
    <row r="43" spans="1:10" x14ac:dyDescent="0.2">
      <c r="A43" s="6" t="s">
        <v>29</v>
      </c>
      <c r="B43" s="74">
        <v>6479</v>
      </c>
      <c r="C43" s="75">
        <v>33.581000000000003</v>
      </c>
      <c r="D43" s="76">
        <v>2</v>
      </c>
      <c r="E43" s="7">
        <v>701000</v>
      </c>
      <c r="F43" s="7">
        <v>1</v>
      </c>
      <c r="G43" s="8">
        <v>3436.58</v>
      </c>
      <c r="H43" s="8">
        <f t="shared" si="0"/>
        <v>115404</v>
      </c>
      <c r="I43" s="8">
        <v>1</v>
      </c>
      <c r="J43" s="11">
        <f t="shared" si="1"/>
        <v>816404</v>
      </c>
    </row>
    <row r="44" spans="1:10" x14ac:dyDescent="0.2">
      <c r="A44" s="6" t="s">
        <v>30</v>
      </c>
      <c r="B44" s="74">
        <v>1915</v>
      </c>
      <c r="C44" s="75">
        <v>10.965999999999999</v>
      </c>
      <c r="D44" s="76">
        <v>1</v>
      </c>
      <c r="E44" s="7">
        <v>323800</v>
      </c>
      <c r="F44" s="7">
        <v>1</v>
      </c>
      <c r="G44" s="8">
        <v>3436.58</v>
      </c>
      <c r="H44" s="8">
        <f t="shared" si="0"/>
        <v>37686</v>
      </c>
      <c r="I44" s="8">
        <v>1</v>
      </c>
      <c r="J44" s="11">
        <f t="shared" si="1"/>
        <v>361486</v>
      </c>
    </row>
    <row r="45" spans="1:10" x14ac:dyDescent="0.2">
      <c r="A45" s="6" t="s">
        <v>31</v>
      </c>
      <c r="B45" s="74">
        <v>1826</v>
      </c>
      <c r="C45" s="75">
        <v>11.311999999999999</v>
      </c>
      <c r="D45" s="76">
        <v>1</v>
      </c>
      <c r="E45" s="7">
        <v>323800</v>
      </c>
      <c r="F45" s="7">
        <v>1</v>
      </c>
      <c r="G45" s="8">
        <v>3436.58</v>
      </c>
      <c r="H45" s="8">
        <f t="shared" si="0"/>
        <v>38875</v>
      </c>
      <c r="I45" s="8">
        <v>1</v>
      </c>
      <c r="J45" s="11">
        <f t="shared" si="1"/>
        <v>362675</v>
      </c>
    </row>
    <row r="46" spans="1:10" x14ac:dyDescent="0.2">
      <c r="A46" s="6" t="s">
        <v>14</v>
      </c>
      <c r="B46" s="74">
        <v>7679</v>
      </c>
      <c r="C46" s="75">
        <v>40.636000000000003</v>
      </c>
      <c r="D46" s="76">
        <v>2</v>
      </c>
      <c r="E46" s="7">
        <v>701000</v>
      </c>
      <c r="F46" s="7">
        <v>1</v>
      </c>
      <c r="G46" s="8">
        <v>3436.58</v>
      </c>
      <c r="H46" s="8">
        <f t="shared" si="0"/>
        <v>139649</v>
      </c>
      <c r="I46" s="8">
        <v>1</v>
      </c>
      <c r="J46" s="11">
        <f>E46+H46</f>
        <v>840649</v>
      </c>
    </row>
    <row r="47" spans="1:10" x14ac:dyDescent="0.2">
      <c r="A47" s="6" t="s">
        <v>32</v>
      </c>
      <c r="B47" s="74">
        <v>3673</v>
      </c>
      <c r="C47" s="75">
        <v>21.841000000000001</v>
      </c>
      <c r="D47" s="76">
        <v>1</v>
      </c>
      <c r="E47" s="7">
        <v>328200</v>
      </c>
      <c r="F47" s="7">
        <v>1</v>
      </c>
      <c r="G47" s="8">
        <v>3436.58</v>
      </c>
      <c r="H47" s="8">
        <f t="shared" si="0"/>
        <v>75058</v>
      </c>
      <c r="I47" s="8">
        <v>1</v>
      </c>
      <c r="J47" s="11">
        <f t="shared" si="1"/>
        <v>403258</v>
      </c>
    </row>
    <row r="48" spans="1:10" x14ac:dyDescent="0.2">
      <c r="A48" s="6" t="s">
        <v>33</v>
      </c>
      <c r="B48" s="74">
        <v>3778</v>
      </c>
      <c r="C48" s="75">
        <v>23.347000000000001</v>
      </c>
      <c r="D48" s="76">
        <v>1</v>
      </c>
      <c r="E48" s="7">
        <v>328200</v>
      </c>
      <c r="F48" s="7">
        <v>1</v>
      </c>
      <c r="G48" s="8">
        <v>3436.58</v>
      </c>
      <c r="H48" s="8">
        <f t="shared" si="0"/>
        <v>80234</v>
      </c>
      <c r="I48" s="8">
        <v>1</v>
      </c>
      <c r="J48" s="11">
        <f t="shared" si="1"/>
        <v>408434</v>
      </c>
    </row>
    <row r="49" spans="1:10" x14ac:dyDescent="0.2">
      <c r="A49" s="6" t="s">
        <v>34</v>
      </c>
      <c r="B49" s="74">
        <v>2370</v>
      </c>
      <c r="C49" s="75">
        <v>13.407999999999999</v>
      </c>
      <c r="D49" s="76">
        <v>1</v>
      </c>
      <c r="E49" s="7">
        <v>323800</v>
      </c>
      <c r="F49" s="7">
        <v>1</v>
      </c>
      <c r="G49" s="8">
        <v>3436.58</v>
      </c>
      <c r="H49" s="8">
        <f t="shared" si="0"/>
        <v>46078</v>
      </c>
      <c r="I49" s="8">
        <v>1</v>
      </c>
      <c r="J49" s="11">
        <f t="shared" si="1"/>
        <v>369878</v>
      </c>
    </row>
    <row r="50" spans="1:10" x14ac:dyDescent="0.2">
      <c r="A50" s="6" t="s">
        <v>35</v>
      </c>
      <c r="B50" s="78">
        <f>SUM(B23:B49)</f>
        <v>183075</v>
      </c>
      <c r="C50" s="22">
        <f>SUM(C23:C49)</f>
        <v>1023.1700000000001</v>
      </c>
      <c r="D50" s="79">
        <f>SUM(D23:D49)</f>
        <v>44</v>
      </c>
      <c r="E50" s="10">
        <f t="shared" ref="E50:J50" si="2">SUM(E23:E49)</f>
        <v>16232600</v>
      </c>
      <c r="F50" s="10"/>
      <c r="G50" s="11">
        <v>3436.58</v>
      </c>
      <c r="H50" s="12">
        <f t="shared" si="2"/>
        <v>3516206</v>
      </c>
      <c r="I50" s="22"/>
      <c r="J50" s="12">
        <f t="shared" si="2"/>
        <v>19748806</v>
      </c>
    </row>
    <row r="51" spans="1:10" x14ac:dyDescent="0.2">
      <c r="A51" s="13"/>
      <c r="B51" s="13"/>
      <c r="C51" s="13"/>
      <c r="D51" s="13"/>
      <c r="E51" s="14"/>
      <c r="F51" s="14"/>
      <c r="G51" s="14"/>
      <c r="H51" s="13"/>
      <c r="I51" s="14"/>
      <c r="J51" s="15"/>
    </row>
    <row r="52" spans="1:10" hidden="1" x14ac:dyDescent="0.2">
      <c r="A52" s="16"/>
      <c r="B52" s="16"/>
      <c r="C52" s="16"/>
      <c r="D52" s="16"/>
      <c r="E52" s="17"/>
      <c r="F52" s="17"/>
      <c r="G52" s="17"/>
      <c r="H52" s="16"/>
      <c r="I52" s="17"/>
      <c r="J52" s="18"/>
    </row>
    <row r="53" spans="1:10" hidden="1" x14ac:dyDescent="0.2">
      <c r="A53" s="56" t="s">
        <v>39</v>
      </c>
      <c r="B53" s="56"/>
      <c r="C53" s="55"/>
      <c r="D53" s="55"/>
      <c r="E53" s="26"/>
      <c r="F53" s="26"/>
      <c r="G53" s="26"/>
      <c r="H53" s="55"/>
      <c r="I53" s="26"/>
      <c r="J53" s="55"/>
    </row>
    <row r="54" spans="1:10" hidden="1" x14ac:dyDescent="0.2">
      <c r="A54" s="56"/>
      <c r="B54" s="56"/>
      <c r="C54" s="57"/>
      <c r="D54" s="57"/>
      <c r="E54" s="26"/>
      <c r="F54" s="27" t="s">
        <v>36</v>
      </c>
      <c r="G54" s="26"/>
      <c r="H54" s="55"/>
      <c r="I54" s="26"/>
      <c r="J54" s="55"/>
    </row>
    <row r="55" spans="1:10" hidden="1" x14ac:dyDescent="0.2">
      <c r="A55" s="55"/>
      <c r="B55" s="55"/>
      <c r="C55" s="55"/>
      <c r="D55" s="55"/>
      <c r="E55" s="26"/>
      <c r="F55" s="26"/>
      <c r="G55" s="26"/>
      <c r="H55" s="55"/>
      <c r="I55" s="26"/>
      <c r="J55" s="55"/>
    </row>
    <row r="56" spans="1:10" hidden="1" x14ac:dyDescent="0.2">
      <c r="A56" s="55"/>
      <c r="B56" s="55"/>
      <c r="C56" s="55"/>
      <c r="D56" s="55"/>
      <c r="E56" s="26"/>
      <c r="F56" s="26"/>
      <c r="G56" s="26"/>
      <c r="H56" s="55"/>
      <c r="I56" s="26"/>
      <c r="J56" s="55"/>
    </row>
    <row r="57" spans="1:10" hidden="1" x14ac:dyDescent="0.2">
      <c r="A57" s="56" t="s">
        <v>37</v>
      </c>
      <c r="B57" s="56"/>
      <c r="C57" s="55"/>
      <c r="D57" s="55"/>
      <c r="E57" s="26"/>
      <c r="F57" s="26"/>
      <c r="G57" s="26"/>
      <c r="H57" s="55"/>
      <c r="I57" s="26"/>
      <c r="J57" s="55"/>
    </row>
    <row r="58" spans="1:10" hidden="1" x14ac:dyDescent="0.2">
      <c r="A58" s="56"/>
      <c r="B58" s="56"/>
      <c r="C58" s="57"/>
      <c r="D58" s="57"/>
      <c r="E58" s="26"/>
      <c r="F58" s="27" t="s">
        <v>38</v>
      </c>
      <c r="G58" s="26"/>
      <c r="H58" s="55"/>
      <c r="I58" s="26"/>
      <c r="J58" s="55"/>
    </row>
    <row r="59" spans="1:10" hidden="1" x14ac:dyDescent="0.2">
      <c r="A59" s="23"/>
      <c r="B59" s="23"/>
      <c r="C59" s="23"/>
      <c r="D59" s="23"/>
      <c r="E59" s="24"/>
      <c r="F59" s="24"/>
      <c r="G59" s="24"/>
      <c r="H59" s="23"/>
      <c r="I59" s="24"/>
      <c r="J59" s="23"/>
    </row>
    <row r="60" spans="1:10" hidden="1" x14ac:dyDescent="0.2"/>
    <row r="61" spans="1:10" hidden="1" x14ac:dyDescent="0.2"/>
  </sheetData>
  <mergeCells count="15">
    <mergeCell ref="J5:J20"/>
    <mergeCell ref="A53:B54"/>
    <mergeCell ref="C54:D54"/>
    <mergeCell ref="A57:B58"/>
    <mergeCell ref="C58:D58"/>
    <mergeCell ref="A1:J3"/>
    <mergeCell ref="A5:A14"/>
    <mergeCell ref="B5:B14"/>
    <mergeCell ref="C5:C21"/>
    <mergeCell ref="D5:D14"/>
    <mergeCell ref="E5:E20"/>
    <mergeCell ref="F5:F14"/>
    <mergeCell ref="G5:G20"/>
    <mergeCell ref="H5:H20"/>
    <mergeCell ref="I5:I14"/>
  </mergeCells>
  <printOptions horizontalCentered="1"/>
  <pageMargins left="0" right="0" top="0.35433070866141736" bottom="0.15748031496062992" header="0" footer="0.11811023622047245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на 2019 год  </vt:lpstr>
      <vt:lpstr>на 2020-2021 годы  </vt:lpstr>
      <vt:lpstr>'на 2019 год  '!Область_печати</vt:lpstr>
      <vt:lpstr>'на 2020-2021 годы 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Владимировна Казак</dc:creator>
  <cp:lastModifiedBy>Светлана В. Палладий</cp:lastModifiedBy>
  <cp:lastPrinted>2018-10-02T07:41:21Z</cp:lastPrinted>
  <dcterms:created xsi:type="dcterms:W3CDTF">2016-11-23T07:36:21Z</dcterms:created>
  <dcterms:modified xsi:type="dcterms:W3CDTF">2018-10-11T09:19:58Z</dcterms:modified>
</cp:coreProperties>
</file>