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методика 2019" sheetId="2" r:id="rId1"/>
  </sheets>
  <externalReferences>
    <externalReference r:id="rId2"/>
  </externalReferences>
  <definedNames>
    <definedName name="_xlnm.Print_Area" localSheetId="0">'методика 2019'!$A$2:$G$57</definedName>
  </definedNames>
  <calcPr calcId="145621"/>
</workbook>
</file>

<file path=xl/calcChain.xml><?xml version="1.0" encoding="utf-8"?>
<calcChain xmlns="http://schemas.openxmlformats.org/spreadsheetml/2006/main">
  <c r="G47" i="2" l="1"/>
  <c r="K47" i="2" s="1"/>
  <c r="G25" i="2"/>
  <c r="K25" i="2" s="1"/>
  <c r="G26" i="2"/>
  <c r="K26" i="2" s="1"/>
  <c r="G27" i="2"/>
  <c r="K27" i="2" s="1"/>
  <c r="G28" i="2"/>
  <c r="K28" i="2" s="1"/>
  <c r="G29" i="2"/>
  <c r="K29" i="2" s="1"/>
  <c r="G30" i="2"/>
  <c r="K30" i="2" s="1"/>
  <c r="G31" i="2"/>
  <c r="K31" i="2" s="1"/>
  <c r="G32" i="2"/>
  <c r="G33" i="2"/>
  <c r="K33" i="2" s="1"/>
  <c r="G34" i="2"/>
  <c r="K34" i="2" s="1"/>
  <c r="G35" i="2"/>
  <c r="K35" i="2" s="1"/>
  <c r="G36" i="2"/>
  <c r="G37" i="2"/>
  <c r="K37" i="2" s="1"/>
  <c r="G38" i="2"/>
  <c r="K38" i="2" s="1"/>
  <c r="G39" i="2"/>
  <c r="K39" i="2" s="1"/>
  <c r="G40" i="2"/>
  <c r="K40" i="2" s="1"/>
  <c r="G41" i="2"/>
  <c r="K41" i="2" s="1"/>
  <c r="G42" i="2"/>
  <c r="K42" i="2" s="1"/>
  <c r="G43" i="2"/>
  <c r="K43" i="2" s="1"/>
  <c r="G44" i="2"/>
  <c r="G45" i="2"/>
  <c r="K45" i="2" s="1"/>
  <c r="G46" i="2"/>
  <c r="K46" i="2" s="1"/>
  <c r="G48" i="2"/>
  <c r="K48" i="2" s="1"/>
  <c r="G49" i="2"/>
  <c r="G50" i="2"/>
  <c r="K50" i="2" s="1"/>
  <c r="G24" i="2"/>
  <c r="B51" i="2"/>
  <c r="K32" i="2"/>
  <c r="K36" i="2"/>
  <c r="K44" i="2"/>
  <c r="K49" i="2"/>
  <c r="D51" i="2"/>
  <c r="C51" i="2"/>
  <c r="G51" i="2" l="1"/>
  <c r="K24" i="2"/>
</calcChain>
</file>

<file path=xl/sharedStrings.xml><?xml version="1.0" encoding="utf-8"?>
<sst xmlns="http://schemas.openxmlformats.org/spreadsheetml/2006/main" count="43" uniqueCount="41">
  <si>
    <t>Численность специалистов, ед. (гл.спец.)</t>
  </si>
  <si>
    <t>Фонд заработной платы на год, предшествующий планируемому с учетом начислений (2013 год)</t>
  </si>
  <si>
    <t>Наименование муниципальных образований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</si>
  <si>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</si>
  <si>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</si>
  <si>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</si>
  <si>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</si>
  <si>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</si>
  <si>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Городской округ Шуя</t>
  </si>
  <si>
    <t>Фурмановский муниципальный район</t>
  </si>
  <si>
    <t>Верхнеландеховский муниципальный район</t>
  </si>
  <si>
    <t>Вичугский муниципальный район</t>
  </si>
  <si>
    <t>Гаврилово-Посадский муниципальный район</t>
  </si>
  <si>
    <t>Заволжский муниципальный район</t>
  </si>
  <si>
    <t>Ивановский муниципальный район</t>
  </si>
  <si>
    <t>Ильинский муниципальный район</t>
  </si>
  <si>
    <t>Кинешемский муниципальный район</t>
  </si>
  <si>
    <t>Комсомольский муниципальный район</t>
  </si>
  <si>
    <t>Лежневский муниципальный район</t>
  </si>
  <si>
    <t>Лухский муниципальный район</t>
  </si>
  <si>
    <t>Палехский муниципальный район</t>
  </si>
  <si>
    <t>Пестяковский муниципальный район</t>
  </si>
  <si>
    <t>Приволжский муниципальный район</t>
  </si>
  <si>
    <t>Пучежский муниципальный район</t>
  </si>
  <si>
    <t>Родниковский муниципальный район</t>
  </si>
  <si>
    <t>Савинский муниципальный район</t>
  </si>
  <si>
    <t>Тейковский муниципальный район</t>
  </si>
  <si>
    <t>Шуйский муниципальный район</t>
  </si>
  <si>
    <t>Южский муниципальный район</t>
  </si>
  <si>
    <t>Юрьевецкий муниципальный район</t>
  </si>
  <si>
    <t>Всего:</t>
  </si>
  <si>
    <t>Начальник Департамента</t>
  </si>
  <si>
    <t>Начальник управления экономической политики, исполнения бюджета, учетной</t>
  </si>
  <si>
    <t>политики и развития материальной базы системы образования</t>
  </si>
  <si>
    <t xml:space="preserve">Коэффициент </t>
  </si>
  <si>
    <t>Норматив, руб.</t>
  </si>
  <si>
    <t>Субвенция, руб.</t>
  </si>
  <si>
    <t>(в соответствии с методикой расчета, утвержденной Законом Ивановской области от 07.06.2010 № 52-ОЗ)</t>
  </si>
  <si>
    <t xml:space="preserve">Расчет субвенций бюджетам муниципальных районов и городских округов на осуществление отдельных государственных полномочий в сфере административных правонарушений на 2019-2021 годы
</t>
  </si>
  <si>
    <t>Численность постоянного населения по состоянию на 01.01.2018, человек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</si>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</sst>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2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2" borderId="3" xfId="0" applyFont="1" applyFill="1" applyBorder="1" applyAlignment="1">
      <alignment horizontal="center" vertical="top" wrapText="1"/>
    </xf>
    <xf numFmtId="0" fontId="2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/>
    <xf numFmtId="1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9" fontId="0" fillId="0" borderId="0" xfId="0" applyNumberFormat="1"/>
    <xf numFmtId="164" fontId="0" fillId="0" borderId="0" xfId="0" applyNumberFormat="1"/>
    <xf numFmtId="0" fontId="2" fillId="0" borderId="2" xfId="0" applyFont="1" applyFill="1" applyBorder="1"/>
    <xf numFmtId="0" fontId="0" fillId="0" borderId="0" xfId="0" applyFill="1"/>
    <xf numFmtId="164" fontId="2" fillId="0" borderId="6" xfId="0" applyNumberFormat="1" applyFont="1" applyFill="1" applyBorder="1" applyAlignment="1">
      <alignment horizontal="center"/>
    </xf>
    <xf numFmtId="165" fontId="0" fillId="0" borderId="0" xfId="0" applyNumberFormat="1"/>
    <xf numFmtId="0" fontId="3" fillId="0" borderId="0" xfId="0" applyFont="1" applyFill="1"/>
    <xf numFmtId="0" fontId="0" fillId="0" borderId="0" xfId="0" applyFont="1" applyFill="1"/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2" borderId="0" xfId="0" applyFill="1"/>
    <xf numFmtId="0" fontId="5" fillId="3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2" fontId="2" fillId="0" borderId="4" xfId="0" applyNumberFormat="1" applyFont="1" applyBorder="1"/>
    <xf numFmtId="2" fontId="2" fillId="0" borderId="2" xfId="0" applyNumberFormat="1" applyFont="1" applyBorder="1" applyAlignment="1">
      <alignment horizontal="center"/>
    </xf>
    <xf numFmtId="2" fontId="3" fillId="0" borderId="0" xfId="0" applyNumberFormat="1" applyFont="1" applyFill="1"/>
    <xf numFmtId="2" fontId="3" fillId="0" borderId="0" xfId="0" applyNumberFormat="1" applyFont="1"/>
    <xf numFmtId="2" fontId="0" fillId="0" borderId="0" xfId="0" applyNumberFormat="1" applyFont="1"/>
    <xf numFmtId="2" fontId="0" fillId="0" borderId="0" xfId="0" applyNumberFormat="1"/>
    <xf numFmtId="49" fontId="2" fillId="0" borderId="2" xfId="0" applyNumberFormat="1" applyFont="1" applyBorder="1" applyAlignment="1">
      <alignment horizontal="center"/>
    </xf>
    <xf numFmtId="0" fontId="10" fillId="0" borderId="0" xfId="0" applyFont="1" applyFill="1"/>
    <xf numFmtId="0" fontId="10" fillId="2" borderId="0" xfId="0" applyFont="1" applyFill="1"/>
    <xf numFmtId="0" fontId="10" fillId="0" borderId="0" xfId="0" applyFont="1"/>
    <xf numFmtId="164" fontId="2" fillId="4" borderId="2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right"/>
    </xf>
    <xf numFmtId="0" fontId="11" fillId="0" borderId="2" xfId="0" applyFont="1" applyBorder="1"/>
    <xf numFmtId="3" fontId="11" fillId="0" borderId="5" xfId="0" applyNumberFormat="1" applyFont="1" applyFill="1" applyBorder="1" applyAlignment="1">
      <alignment horizontal="center"/>
    </xf>
    <xf numFmtId="1" fontId="11" fillId="2" borderId="5" xfId="0" applyNumberFormat="1" applyFont="1" applyFill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2" fontId="11" fillId="0" borderId="5" xfId="0" applyNumberFormat="1" applyFont="1" applyBorder="1" applyAlignment="1">
      <alignment horizontal="center"/>
    </xf>
    <xf numFmtId="2" fontId="10" fillId="0" borderId="0" xfId="0" applyNumberFormat="1" applyFont="1" applyFill="1"/>
    <xf numFmtId="2" fontId="10" fillId="0" borderId="0" xfId="0" applyNumberFormat="1" applyFont="1" applyFill="1" applyAlignment="1">
      <alignment horizontal="right"/>
    </xf>
    <xf numFmtId="2" fontId="7" fillId="0" borderId="0" xfId="0" applyNumberFormat="1" applyFont="1" applyAlignment="1">
      <alignment wrapText="1"/>
    </xf>
    <xf numFmtId="2" fontId="8" fillId="0" borderId="0" xfId="0" applyNumberFormat="1" applyFont="1" applyAlignment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3" fillId="0" borderId="7" xfId="0" applyFont="1" applyBorder="1" applyAlignment="1">
      <alignment horizontal="center" vertical="justify"/>
    </xf>
    <xf numFmtId="0" fontId="4" fillId="0" borderId="8" xfId="0" applyFont="1" applyBorder="1" applyAlignment="1">
      <alignment horizontal="center" vertical="justify"/>
    </xf>
    <xf numFmtId="0" fontId="1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lady.GFU\AppData\Local\Temp\bat\&#1050;&#1044;&#1053;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2013 год (2)"/>
      <sheetName val="2014 год"/>
      <sheetName val="2014 год (1,0547619)"/>
      <sheetName val="2014 год (2)"/>
      <sheetName val="2015 год"/>
      <sheetName val="2015 год (2)"/>
      <sheetName val="20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G23">
            <v>197.4</v>
          </cell>
        </row>
        <row r="24">
          <cell r="G24">
            <v>2187.1999999999998</v>
          </cell>
        </row>
        <row r="25">
          <cell r="G25">
            <v>467.7</v>
          </cell>
        </row>
        <row r="26">
          <cell r="G26">
            <v>157.4</v>
          </cell>
        </row>
        <row r="27">
          <cell r="G27">
            <v>185</v>
          </cell>
        </row>
        <row r="28">
          <cell r="G28">
            <v>312.2</v>
          </cell>
        </row>
        <row r="30">
          <cell r="G30">
            <v>27.9</v>
          </cell>
        </row>
        <row r="31">
          <cell r="G31">
            <v>104.8</v>
          </cell>
        </row>
        <row r="32">
          <cell r="G32">
            <v>92.4</v>
          </cell>
        </row>
        <row r="33">
          <cell r="G33">
            <v>95.7</v>
          </cell>
        </row>
        <row r="34">
          <cell r="G34">
            <v>198.5</v>
          </cell>
        </row>
        <row r="35">
          <cell r="G35">
            <v>50.1</v>
          </cell>
        </row>
        <row r="36">
          <cell r="G36">
            <v>122.1</v>
          </cell>
        </row>
        <row r="37">
          <cell r="G37">
            <v>109</v>
          </cell>
        </row>
        <row r="38">
          <cell r="G38">
            <v>102.3</v>
          </cell>
        </row>
        <row r="39">
          <cell r="G39">
            <v>49.1</v>
          </cell>
        </row>
        <row r="40">
          <cell r="G40">
            <v>56.9</v>
          </cell>
        </row>
        <row r="41">
          <cell r="G41">
            <v>37.700000000000003</v>
          </cell>
        </row>
        <row r="42">
          <cell r="G42">
            <v>138.6</v>
          </cell>
        </row>
        <row r="43">
          <cell r="G43">
            <v>70.8</v>
          </cell>
        </row>
        <row r="44">
          <cell r="G44">
            <v>189.1</v>
          </cell>
        </row>
        <row r="45">
          <cell r="G45">
            <v>63.6</v>
          </cell>
        </row>
        <row r="46">
          <cell r="G46">
            <v>64.5</v>
          </cell>
        </row>
        <row r="47">
          <cell r="G47">
            <v>116.6</v>
          </cell>
        </row>
        <row r="48">
          <cell r="G48">
            <v>134.4</v>
          </cell>
        </row>
        <row r="49">
          <cell r="G49">
            <v>81.900000000000006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0"/>
  <sheetViews>
    <sheetView tabSelected="1" view="pageBreakPreview" topLeftCell="A41" zoomScale="145" zoomScaleNormal="145" zoomScaleSheetLayoutView="145" workbookViewId="0">
      <selection activeCell="A57" sqref="A57:G57"/>
    </sheetView>
  </sheetViews>
  <sheetFormatPr defaultRowHeight="12.75" x14ac:dyDescent="0.2"/>
  <cols>
    <col min="1" max="1" width="38.140625" customWidth="1"/>
    <col min="2" max="2" width="26.28515625" style="15" customWidth="1"/>
    <col min="3" max="3" width="12.5703125" style="23" hidden="1" customWidth="1"/>
    <col min="4" max="4" width="14.28515625" hidden="1" customWidth="1"/>
    <col min="5" max="5" width="11.5703125" customWidth="1"/>
    <col min="6" max="6" width="12.5703125" customWidth="1"/>
    <col min="7" max="7" width="13.28515625" style="33" bestFit="1" customWidth="1"/>
    <col min="11" max="11" width="0" hidden="1" customWidth="1"/>
    <col min="12" max="12" width="13.85546875" customWidth="1"/>
  </cols>
  <sheetData>
    <row r="2" spans="1:12" ht="15" x14ac:dyDescent="0.25">
      <c r="B2" s="35"/>
      <c r="C2" s="35"/>
      <c r="D2" s="35"/>
      <c r="E2" s="35"/>
      <c r="F2" s="35"/>
      <c r="G2" s="46" t="s">
        <v>40</v>
      </c>
    </row>
    <row r="3" spans="1:12" ht="15" x14ac:dyDescent="0.25">
      <c r="B3" s="47" t="s">
        <v>40</v>
      </c>
      <c r="C3" s="47"/>
      <c r="D3" s="47"/>
      <c r="E3" s="47"/>
      <c r="F3" s="47"/>
      <c r="G3" s="47"/>
    </row>
    <row r="4" spans="1:12" ht="13.5" customHeight="1" x14ac:dyDescent="0.25">
      <c r="B4" s="35"/>
      <c r="C4" s="35"/>
      <c r="D4" s="35"/>
      <c r="E4" s="35"/>
      <c r="F4" s="47" t="s">
        <v>40</v>
      </c>
      <c r="G4" s="47"/>
    </row>
    <row r="5" spans="1:12" ht="10.5" customHeight="1" x14ac:dyDescent="0.25">
      <c r="B5" s="35"/>
      <c r="C5" s="36"/>
      <c r="D5" s="37"/>
      <c r="E5" s="37"/>
      <c r="F5" s="39"/>
      <c r="G5" s="39"/>
    </row>
    <row r="6" spans="1:12" x14ac:dyDescent="0.2">
      <c r="A6" s="54" t="s">
        <v>38</v>
      </c>
      <c r="B6" s="54"/>
      <c r="C6" s="54"/>
      <c r="D6" s="54"/>
      <c r="E6" s="54"/>
      <c r="F6" s="54"/>
      <c r="G6" s="54"/>
    </row>
    <row r="7" spans="1:12" ht="45.75" customHeight="1" x14ac:dyDescent="0.2">
      <c r="A7" s="54"/>
      <c r="B7" s="54"/>
      <c r="C7" s="54"/>
      <c r="D7" s="54"/>
      <c r="E7" s="54"/>
      <c r="F7" s="54"/>
      <c r="G7" s="54"/>
    </row>
    <row r="8" spans="1:12" ht="24.75" hidden="1" customHeight="1" x14ac:dyDescent="0.2">
      <c r="A8" s="54"/>
      <c r="B8" s="54"/>
      <c r="C8" s="54"/>
      <c r="D8" s="54"/>
      <c r="E8" s="54"/>
      <c r="F8" s="54"/>
      <c r="G8" s="54"/>
    </row>
    <row r="9" spans="1:12" ht="24.75" customHeight="1" x14ac:dyDescent="0.3">
      <c r="A9" s="53" t="s">
        <v>37</v>
      </c>
      <c r="B9" s="53"/>
      <c r="C9" s="53"/>
      <c r="D9" s="53"/>
      <c r="E9" s="53"/>
      <c r="F9" s="53"/>
      <c r="G9" s="53"/>
      <c r="L9" s="24"/>
    </row>
    <row r="10" spans="1:12" ht="12.75" customHeight="1" x14ac:dyDescent="0.3">
      <c r="A10" s="1"/>
      <c r="B10" s="55" t="s">
        <v>39</v>
      </c>
      <c r="C10" s="57" t="s">
        <v>0</v>
      </c>
      <c r="D10" s="59" t="s">
        <v>1</v>
      </c>
      <c r="E10" s="61" t="s">
        <v>34</v>
      </c>
      <c r="F10" s="61" t="s">
        <v>35</v>
      </c>
      <c r="G10" s="62" t="s">
        <v>36</v>
      </c>
      <c r="L10" s="24"/>
    </row>
    <row r="11" spans="1:12" ht="12.75" customHeight="1" x14ac:dyDescent="0.3">
      <c r="A11" s="2"/>
      <c r="B11" s="56"/>
      <c r="C11" s="58"/>
      <c r="D11" s="60"/>
      <c r="E11" s="61"/>
      <c r="F11" s="61"/>
      <c r="G11" s="62"/>
      <c r="L11" s="24"/>
    </row>
    <row r="12" spans="1:12" ht="12.75" customHeight="1" x14ac:dyDescent="0.3">
      <c r="A12" s="2"/>
      <c r="B12" s="56"/>
      <c r="C12" s="58"/>
      <c r="D12" s="60"/>
      <c r="E12" s="61"/>
      <c r="F12" s="61"/>
      <c r="G12" s="62"/>
      <c r="L12" s="24"/>
    </row>
    <row r="13" spans="1:12" ht="18.75" x14ac:dyDescent="0.3">
      <c r="A13" s="63" t="s">
        <v>2</v>
      </c>
      <c r="B13" s="56"/>
      <c r="C13" s="58"/>
      <c r="D13" s="60"/>
      <c r="E13" s="61"/>
      <c r="F13" s="61"/>
      <c r="G13" s="62"/>
      <c r="L13" s="24"/>
    </row>
    <row r="14" spans="1:12" ht="18.75" x14ac:dyDescent="0.3">
      <c r="A14" s="63"/>
      <c r="B14" s="56"/>
      <c r="C14" s="58"/>
      <c r="D14" s="60"/>
      <c r="E14" s="61"/>
      <c r="F14" s="61"/>
      <c r="G14" s="62"/>
      <c r="L14" s="25"/>
    </row>
    <row r="15" spans="1:12" ht="18.75" hidden="1" x14ac:dyDescent="0.3">
      <c r="A15" s="63"/>
      <c r="B15" s="56"/>
      <c r="C15" s="58"/>
      <c r="D15" s="60"/>
      <c r="E15" s="61"/>
      <c r="F15" s="61"/>
      <c r="G15" s="62"/>
      <c r="L15" s="25"/>
    </row>
    <row r="16" spans="1:12" ht="6" hidden="1" customHeight="1" x14ac:dyDescent="0.3">
      <c r="A16" s="2"/>
      <c r="B16" s="56"/>
      <c r="C16" s="58"/>
      <c r="D16" s="60"/>
      <c r="E16" s="61"/>
      <c r="F16" s="61"/>
      <c r="G16" s="62"/>
      <c r="L16" s="24"/>
    </row>
    <row r="17" spans="1:12" ht="13.15" hidden="1" customHeight="1" x14ac:dyDescent="0.3">
      <c r="A17" s="2"/>
      <c r="B17" s="56"/>
      <c r="C17" s="58"/>
      <c r="D17" s="60"/>
      <c r="E17" s="61"/>
      <c r="F17" s="61"/>
      <c r="G17" s="62"/>
      <c r="L17" s="24"/>
    </row>
    <row r="18" spans="1:12" ht="13.15" hidden="1" customHeight="1" x14ac:dyDescent="0.3">
      <c r="A18" s="2"/>
      <c r="B18" s="56"/>
      <c r="C18" s="58"/>
      <c r="D18" s="60"/>
      <c r="E18" s="61"/>
      <c r="F18" s="61"/>
      <c r="G18" s="62"/>
      <c r="L18" s="24"/>
    </row>
    <row r="19" spans="1:12" ht="13.15" hidden="1" customHeight="1" x14ac:dyDescent="0.3">
      <c r="A19" s="2"/>
      <c r="B19" s="56"/>
      <c r="C19" s="58"/>
      <c r="D19" s="60"/>
      <c r="E19" s="61"/>
      <c r="F19" s="61"/>
      <c r="G19" s="62"/>
      <c r="L19" s="24"/>
    </row>
    <row r="20" spans="1:12" ht="13.15" hidden="1" customHeight="1" x14ac:dyDescent="0.3">
      <c r="A20" s="2"/>
      <c r="B20" s="56"/>
      <c r="C20" s="58"/>
      <c r="D20" s="60"/>
      <c r="E20" s="61"/>
      <c r="F20" s="61"/>
      <c r="G20" s="62"/>
      <c r="L20" s="24"/>
    </row>
    <row r="21" spans="1:12" ht="11.25" hidden="1" customHeight="1" x14ac:dyDescent="0.3">
      <c r="A21" s="2"/>
      <c r="B21" s="56"/>
      <c r="C21" s="58"/>
      <c r="D21" s="60"/>
      <c r="E21" s="61"/>
      <c r="F21" s="61"/>
      <c r="G21" s="62"/>
      <c r="L21" s="24"/>
    </row>
    <row r="22" spans="1:12" ht="12.75" hidden="1" customHeight="1" x14ac:dyDescent="0.3">
      <c r="A22" s="2"/>
      <c r="B22" s="56"/>
      <c r="C22" s="3"/>
      <c r="D22" s="60"/>
      <c r="E22" s="2"/>
      <c r="F22" s="4"/>
      <c r="G22" s="28"/>
      <c r="L22" s="25"/>
    </row>
    <row r="23" spans="1:12" ht="12.75" customHeight="1" x14ac:dyDescent="0.3">
      <c r="A23" s="5">
        <v>1</v>
      </c>
      <c r="B23" s="6">
        <v>2</v>
      </c>
      <c r="C23" s="7">
        <v>3</v>
      </c>
      <c r="D23" s="8">
        <v>3</v>
      </c>
      <c r="E23" s="5">
        <v>3</v>
      </c>
      <c r="F23" s="5">
        <v>4</v>
      </c>
      <c r="G23" s="34">
        <v>5</v>
      </c>
      <c r="L23" s="24"/>
    </row>
    <row r="24" spans="1:12" ht="18.75" x14ac:dyDescent="0.3">
      <c r="A24" s="9" t="s">
        <v>3</v>
      </c>
      <c r="B24" s="27">
        <v>34394</v>
      </c>
      <c r="C24" s="10">
        <v>1</v>
      </c>
      <c r="D24" s="11">
        <v>257.7</v>
      </c>
      <c r="E24" s="38">
        <v>1</v>
      </c>
      <c r="F24" s="11">
        <v>0.5</v>
      </c>
      <c r="G24" s="29">
        <f>F24*E24*B24</f>
        <v>17197</v>
      </c>
      <c r="J24" s="12"/>
      <c r="K24" s="13">
        <f>G24-'[1]2015 год'!G23</f>
        <v>16999.599999999999</v>
      </c>
      <c r="L24" s="25"/>
    </row>
    <row r="25" spans="1:12" ht="18.75" x14ac:dyDescent="0.3">
      <c r="A25" s="9" t="s">
        <v>4</v>
      </c>
      <c r="B25" s="27">
        <v>406113</v>
      </c>
      <c r="C25" s="10">
        <v>5</v>
      </c>
      <c r="D25" s="11">
        <v>1671.3000000000002</v>
      </c>
      <c r="E25" s="38">
        <v>0.5</v>
      </c>
      <c r="F25" s="11">
        <v>0.5</v>
      </c>
      <c r="G25" s="29">
        <f t="shared" ref="G25:G50" si="0">F25*E25*B25</f>
        <v>101528.25</v>
      </c>
      <c r="K25" s="13">
        <f>G25-'[1]2015 год'!G24</f>
        <v>99341.05</v>
      </c>
      <c r="L25" s="24"/>
    </row>
    <row r="26" spans="1:12" ht="18.75" x14ac:dyDescent="0.3">
      <c r="A26" s="9" t="s">
        <v>5</v>
      </c>
      <c r="B26" s="27">
        <v>82995</v>
      </c>
      <c r="C26" s="10">
        <v>1</v>
      </c>
      <c r="D26" s="11">
        <v>272.20000000000005</v>
      </c>
      <c r="E26" s="38">
        <v>0.8</v>
      </c>
      <c r="F26" s="11">
        <v>0.5</v>
      </c>
      <c r="G26" s="29">
        <f t="shared" si="0"/>
        <v>33198</v>
      </c>
      <c r="K26" s="13">
        <f>G26-'[1]2015 год'!G25</f>
        <v>32730.3</v>
      </c>
      <c r="L26" s="24"/>
    </row>
    <row r="27" spans="1:12" ht="18.75" x14ac:dyDescent="0.3">
      <c r="A27" s="9" t="s">
        <v>6</v>
      </c>
      <c r="B27" s="27">
        <v>30500</v>
      </c>
      <c r="C27" s="10">
        <v>1</v>
      </c>
      <c r="D27" s="11">
        <v>257.7</v>
      </c>
      <c r="E27" s="38">
        <v>1</v>
      </c>
      <c r="F27" s="11">
        <v>0.5</v>
      </c>
      <c r="G27" s="29">
        <f t="shared" si="0"/>
        <v>15250</v>
      </c>
      <c r="K27" s="13">
        <f>G27-'[1]2015 год'!G26</f>
        <v>15092.6</v>
      </c>
      <c r="L27" s="24"/>
    </row>
    <row r="28" spans="1:12" ht="18.75" x14ac:dyDescent="0.3">
      <c r="A28" s="9" t="s">
        <v>7</v>
      </c>
      <c r="B28" s="27">
        <v>32511</v>
      </c>
      <c r="C28" s="10">
        <v>1</v>
      </c>
      <c r="D28" s="11">
        <v>257.7</v>
      </c>
      <c r="E28" s="38">
        <v>1</v>
      </c>
      <c r="F28" s="11">
        <v>0.5</v>
      </c>
      <c r="G28" s="29">
        <f t="shared" si="0"/>
        <v>16255.5</v>
      </c>
      <c r="K28" s="13">
        <f>G28-'[1]2015 год'!G27</f>
        <v>16070.5</v>
      </c>
      <c r="L28" s="24"/>
    </row>
    <row r="29" spans="1:12" ht="18.75" x14ac:dyDescent="0.3">
      <c r="A29" s="9" t="s">
        <v>8</v>
      </c>
      <c r="B29" s="27">
        <v>58114</v>
      </c>
      <c r="C29" s="10">
        <v>1</v>
      </c>
      <c r="D29" s="11">
        <v>272.20000000000005</v>
      </c>
      <c r="E29" s="38">
        <v>0.8</v>
      </c>
      <c r="F29" s="11">
        <v>0.5</v>
      </c>
      <c r="G29" s="29">
        <f t="shared" si="0"/>
        <v>23245.600000000002</v>
      </c>
      <c r="K29" s="13">
        <f>G29-'[1]2015 год'!G28</f>
        <v>22933.4</v>
      </c>
      <c r="L29" s="24"/>
    </row>
    <row r="30" spans="1:12" ht="18.75" x14ac:dyDescent="0.3">
      <c r="A30" s="14" t="s">
        <v>10</v>
      </c>
      <c r="B30" s="27">
        <v>4422</v>
      </c>
      <c r="C30" s="10">
        <v>1</v>
      </c>
      <c r="D30" s="11">
        <v>225.5</v>
      </c>
      <c r="E30" s="38">
        <v>1.2</v>
      </c>
      <c r="F30" s="11">
        <v>0.5</v>
      </c>
      <c r="G30" s="29">
        <f t="shared" si="0"/>
        <v>2653.2</v>
      </c>
      <c r="K30" s="13">
        <f>G30-'[1]2015 год'!G30</f>
        <v>2625.2999999999997</v>
      </c>
      <c r="L30" s="25"/>
    </row>
    <row r="31" spans="1:12" ht="18.75" x14ac:dyDescent="0.3">
      <c r="A31" s="9" t="s">
        <v>11</v>
      </c>
      <c r="B31" s="27">
        <v>17408</v>
      </c>
      <c r="C31" s="10">
        <v>1</v>
      </c>
      <c r="D31" s="11">
        <v>236.7</v>
      </c>
      <c r="E31" s="38">
        <v>1.2</v>
      </c>
      <c r="F31" s="11">
        <v>0.5</v>
      </c>
      <c r="G31" s="29">
        <f t="shared" si="0"/>
        <v>10444.799999999999</v>
      </c>
      <c r="K31" s="13">
        <f>G31-'[1]2015 год'!G31</f>
        <v>10340</v>
      </c>
      <c r="L31" s="25"/>
    </row>
    <row r="32" spans="1:12" ht="18.75" x14ac:dyDescent="0.3">
      <c r="A32" s="9" t="s">
        <v>12</v>
      </c>
      <c r="B32" s="27">
        <v>15851</v>
      </c>
      <c r="C32" s="10">
        <v>1</v>
      </c>
      <c r="D32" s="11">
        <v>233.5</v>
      </c>
      <c r="E32" s="38">
        <v>1.2</v>
      </c>
      <c r="F32" s="11">
        <v>0.5</v>
      </c>
      <c r="G32" s="29">
        <f t="shared" si="0"/>
        <v>9510.6</v>
      </c>
      <c r="K32" s="13">
        <f>G32-'[1]2015 год'!G32</f>
        <v>9418.2000000000007</v>
      </c>
      <c r="L32" s="25"/>
    </row>
    <row r="33" spans="1:12" ht="18.75" x14ac:dyDescent="0.3">
      <c r="A33" s="9" t="s">
        <v>13</v>
      </c>
      <c r="B33" s="27">
        <v>15046</v>
      </c>
      <c r="C33" s="10">
        <v>1</v>
      </c>
      <c r="D33" s="11">
        <v>233.5</v>
      </c>
      <c r="E33" s="38">
        <v>1.2</v>
      </c>
      <c r="F33" s="11">
        <v>0.5</v>
      </c>
      <c r="G33" s="29">
        <f t="shared" si="0"/>
        <v>9027.6</v>
      </c>
      <c r="K33" s="13">
        <f>G33-'[1]2015 год'!G33</f>
        <v>8931.9</v>
      </c>
      <c r="L33" s="25"/>
    </row>
    <row r="34" spans="1:12" ht="18.75" x14ac:dyDescent="0.3">
      <c r="A34" s="9" t="s">
        <v>14</v>
      </c>
      <c r="B34" s="27">
        <v>38097</v>
      </c>
      <c r="C34" s="10">
        <v>1</v>
      </c>
      <c r="D34" s="11">
        <v>252.8</v>
      </c>
      <c r="E34" s="38">
        <v>1</v>
      </c>
      <c r="F34" s="11">
        <v>0.5</v>
      </c>
      <c r="G34" s="29">
        <f t="shared" si="0"/>
        <v>19048.5</v>
      </c>
      <c r="K34" s="13">
        <f>G34-'[1]2015 год'!G34</f>
        <v>18850</v>
      </c>
      <c r="L34" s="25"/>
    </row>
    <row r="35" spans="1:12" ht="18.75" x14ac:dyDescent="0.3">
      <c r="A35" s="9" t="s">
        <v>15</v>
      </c>
      <c r="B35" s="27">
        <v>8271</v>
      </c>
      <c r="C35" s="10">
        <v>1</v>
      </c>
      <c r="D35" s="11">
        <v>233.5</v>
      </c>
      <c r="E35" s="38">
        <v>1.2</v>
      </c>
      <c r="F35" s="11">
        <v>0.5</v>
      </c>
      <c r="G35" s="29">
        <f t="shared" si="0"/>
        <v>4962.5999999999995</v>
      </c>
      <c r="K35" s="13">
        <f>G35-'[1]2015 год'!G35</f>
        <v>4912.4999999999991</v>
      </c>
      <c r="L35" s="25"/>
    </row>
    <row r="36" spans="1:12" ht="18.75" x14ac:dyDescent="0.3">
      <c r="A36" s="9" t="s">
        <v>16</v>
      </c>
      <c r="B36" s="27">
        <v>21286</v>
      </c>
      <c r="C36" s="10">
        <v>1</v>
      </c>
      <c r="D36" s="11">
        <v>236.7</v>
      </c>
      <c r="E36" s="38">
        <v>1</v>
      </c>
      <c r="F36" s="11">
        <v>0.5</v>
      </c>
      <c r="G36" s="29">
        <f t="shared" si="0"/>
        <v>10643</v>
      </c>
      <c r="K36" s="13">
        <f>G36-'[1]2015 год'!G36</f>
        <v>10520.9</v>
      </c>
      <c r="L36" s="25"/>
    </row>
    <row r="37" spans="1:12" ht="18.75" x14ac:dyDescent="0.3">
      <c r="A37" s="9" t="s">
        <v>17</v>
      </c>
      <c r="B37" s="27">
        <v>19828</v>
      </c>
      <c r="C37" s="10">
        <v>1</v>
      </c>
      <c r="D37" s="11">
        <v>236.7</v>
      </c>
      <c r="E37" s="38">
        <v>1.2</v>
      </c>
      <c r="F37" s="11">
        <v>0.5</v>
      </c>
      <c r="G37" s="29">
        <f t="shared" si="0"/>
        <v>11896.8</v>
      </c>
      <c r="K37" s="13">
        <f>G37-'[1]2015 год'!G37</f>
        <v>11787.8</v>
      </c>
      <c r="L37" s="24"/>
    </row>
    <row r="38" spans="1:12" ht="18.75" x14ac:dyDescent="0.3">
      <c r="A38" s="9" t="s">
        <v>18</v>
      </c>
      <c r="B38" s="27">
        <v>18655</v>
      </c>
      <c r="C38" s="10">
        <v>1</v>
      </c>
      <c r="D38" s="11">
        <v>233.5</v>
      </c>
      <c r="E38" s="38">
        <v>1.2</v>
      </c>
      <c r="F38" s="11">
        <v>0.5</v>
      </c>
      <c r="G38" s="29">
        <f t="shared" si="0"/>
        <v>11193</v>
      </c>
      <c r="K38" s="13">
        <f>G38-'[1]2015 год'!G38</f>
        <v>11090.7</v>
      </c>
      <c r="L38" s="24"/>
    </row>
    <row r="39" spans="1:12" ht="18.75" x14ac:dyDescent="0.3">
      <c r="A39" s="9" t="s">
        <v>19</v>
      </c>
      <c r="B39" s="27">
        <v>8101</v>
      </c>
      <c r="C39" s="10">
        <v>1</v>
      </c>
      <c r="D39" s="11">
        <v>225.5</v>
      </c>
      <c r="E39" s="38">
        <v>1.2</v>
      </c>
      <c r="F39" s="11">
        <v>0.5</v>
      </c>
      <c r="G39" s="29">
        <f t="shared" si="0"/>
        <v>4860.5999999999995</v>
      </c>
      <c r="K39" s="13">
        <f>G39-'[1]2015 год'!G39</f>
        <v>4811.4999999999991</v>
      </c>
      <c r="L39" s="24"/>
    </row>
    <row r="40" spans="1:12" ht="18.75" x14ac:dyDescent="0.3">
      <c r="A40" s="9" t="s">
        <v>20</v>
      </c>
      <c r="B40" s="27">
        <v>9551</v>
      </c>
      <c r="C40" s="10">
        <v>1</v>
      </c>
      <c r="D40" s="11">
        <v>233.5</v>
      </c>
      <c r="E40" s="38">
        <v>1.2</v>
      </c>
      <c r="F40" s="11">
        <v>0.5</v>
      </c>
      <c r="G40" s="29">
        <f t="shared" si="0"/>
        <v>5730.5999999999995</v>
      </c>
      <c r="K40" s="13">
        <f>G40-'[1]2015 год'!G40</f>
        <v>5673.7</v>
      </c>
      <c r="L40" s="24"/>
    </row>
    <row r="41" spans="1:12" ht="18.75" x14ac:dyDescent="0.3">
      <c r="A41" s="9" t="s">
        <v>21</v>
      </c>
      <c r="B41" s="27">
        <v>5842</v>
      </c>
      <c r="C41" s="10">
        <v>1</v>
      </c>
      <c r="D41" s="11">
        <v>225.5</v>
      </c>
      <c r="E41" s="38">
        <v>1.2</v>
      </c>
      <c r="F41" s="11">
        <v>0.5</v>
      </c>
      <c r="G41" s="29">
        <f t="shared" si="0"/>
        <v>3505.2</v>
      </c>
      <c r="K41" s="13">
        <f>G41-'[1]2015 год'!G41</f>
        <v>3467.5</v>
      </c>
      <c r="L41" s="24"/>
    </row>
    <row r="42" spans="1:12" ht="18.75" x14ac:dyDescent="0.3">
      <c r="A42" s="9" t="s">
        <v>22</v>
      </c>
      <c r="B42" s="27">
        <v>23813</v>
      </c>
      <c r="C42" s="10">
        <v>1</v>
      </c>
      <c r="D42" s="11">
        <v>236.7</v>
      </c>
      <c r="E42" s="38">
        <v>1</v>
      </c>
      <c r="F42" s="11">
        <v>0.5</v>
      </c>
      <c r="G42" s="29">
        <f t="shared" si="0"/>
        <v>11906.5</v>
      </c>
      <c r="K42" s="13">
        <f>G42-'[1]2015 год'!G42</f>
        <v>11767.9</v>
      </c>
      <c r="L42" s="25"/>
    </row>
    <row r="43" spans="1:12" ht="18.75" x14ac:dyDescent="0.3">
      <c r="A43" s="9" t="s">
        <v>23</v>
      </c>
      <c r="B43" s="27">
        <v>10951</v>
      </c>
      <c r="C43" s="10">
        <v>1</v>
      </c>
      <c r="D43" s="11">
        <v>233.5</v>
      </c>
      <c r="E43" s="38">
        <v>1.2</v>
      </c>
      <c r="F43" s="11">
        <v>0.5</v>
      </c>
      <c r="G43" s="29">
        <f t="shared" si="0"/>
        <v>6570.5999999999995</v>
      </c>
      <c r="K43" s="13">
        <f>G43-'[1]2015 год'!G43</f>
        <v>6499.7999999999993</v>
      </c>
      <c r="L43" s="25"/>
    </row>
    <row r="44" spans="1:12" ht="18.75" x14ac:dyDescent="0.3">
      <c r="A44" s="9" t="s">
        <v>24</v>
      </c>
      <c r="B44" s="27">
        <v>33139</v>
      </c>
      <c r="C44" s="10">
        <v>1</v>
      </c>
      <c r="D44" s="11">
        <v>252.8</v>
      </c>
      <c r="E44" s="38">
        <v>1</v>
      </c>
      <c r="F44" s="11">
        <v>0.5</v>
      </c>
      <c r="G44" s="29">
        <f t="shared" si="0"/>
        <v>16569.5</v>
      </c>
      <c r="I44" s="15"/>
      <c r="K44" s="13">
        <f>G44-'[1]2015 год'!G44</f>
        <v>16380.4</v>
      </c>
      <c r="L44" s="25"/>
    </row>
    <row r="45" spans="1:12" ht="18.75" x14ac:dyDescent="0.3">
      <c r="A45" s="9" t="s">
        <v>25</v>
      </c>
      <c r="B45" s="27">
        <v>10829</v>
      </c>
      <c r="C45" s="10">
        <v>1</v>
      </c>
      <c r="D45" s="11">
        <v>233.5</v>
      </c>
      <c r="E45" s="38">
        <v>1.2</v>
      </c>
      <c r="F45" s="11">
        <v>0.5</v>
      </c>
      <c r="G45" s="29">
        <f t="shared" si="0"/>
        <v>6497.4</v>
      </c>
      <c r="I45" s="15"/>
      <c r="K45" s="13">
        <f>G45-'[1]2015 год'!G45</f>
        <v>6433.7999999999993</v>
      </c>
      <c r="L45" s="25"/>
    </row>
    <row r="46" spans="1:12" ht="18.75" x14ac:dyDescent="0.3">
      <c r="A46" s="9" t="s">
        <v>26</v>
      </c>
      <c r="B46" s="27">
        <v>10953</v>
      </c>
      <c r="C46" s="10">
        <v>1</v>
      </c>
      <c r="D46" s="11">
        <v>233.5</v>
      </c>
      <c r="E46" s="38">
        <v>1.2</v>
      </c>
      <c r="F46" s="11">
        <v>0.5</v>
      </c>
      <c r="G46" s="29">
        <f t="shared" si="0"/>
        <v>6571.8</v>
      </c>
      <c r="I46" s="15"/>
      <c r="K46" s="13">
        <f>G46-'[1]2015 год'!G46</f>
        <v>6507.3</v>
      </c>
      <c r="L46" s="25"/>
    </row>
    <row r="47" spans="1:12" ht="18.75" x14ac:dyDescent="0.3">
      <c r="A47" s="9" t="s">
        <v>9</v>
      </c>
      <c r="B47" s="27">
        <v>40174</v>
      </c>
      <c r="C47" s="10">
        <v>1</v>
      </c>
      <c r="D47" s="11">
        <v>252.8</v>
      </c>
      <c r="E47" s="38">
        <v>1</v>
      </c>
      <c r="F47" s="11">
        <v>0.5</v>
      </c>
      <c r="G47" s="29">
        <f t="shared" ref="G47" si="1">F47*E47*B47</f>
        <v>20087</v>
      </c>
      <c r="K47" s="13">
        <f>G47-'[1]2015 год'!G47</f>
        <v>19970.400000000001</v>
      </c>
      <c r="L47" s="25"/>
    </row>
    <row r="48" spans="1:12" ht="18.75" x14ac:dyDescent="0.3">
      <c r="A48" s="9" t="s">
        <v>27</v>
      </c>
      <c r="B48" s="27">
        <v>21619</v>
      </c>
      <c r="C48" s="10">
        <v>1</v>
      </c>
      <c r="D48" s="11">
        <v>236.7</v>
      </c>
      <c r="E48" s="38">
        <v>1</v>
      </c>
      <c r="F48" s="11">
        <v>0.5</v>
      </c>
      <c r="G48" s="29">
        <f t="shared" si="0"/>
        <v>10809.5</v>
      </c>
      <c r="K48" s="13">
        <f>G48-'[1]2015 год'!G47</f>
        <v>10692.9</v>
      </c>
      <c r="L48" s="25"/>
    </row>
    <row r="49" spans="1:12" ht="18.75" x14ac:dyDescent="0.3">
      <c r="A49" s="9" t="s">
        <v>28</v>
      </c>
      <c r="B49" s="27">
        <v>22922</v>
      </c>
      <c r="C49" s="10">
        <v>1</v>
      </c>
      <c r="D49" s="11">
        <v>236.7</v>
      </c>
      <c r="E49" s="38">
        <v>1</v>
      </c>
      <c r="F49" s="11">
        <v>0.5</v>
      </c>
      <c r="G49" s="29">
        <f t="shared" si="0"/>
        <v>11461</v>
      </c>
      <c r="K49" s="13">
        <f>G49-'[1]2015 год'!G48</f>
        <v>11326.6</v>
      </c>
      <c r="L49" s="25"/>
    </row>
    <row r="50" spans="1:12" ht="18.75" x14ac:dyDescent="0.3">
      <c r="A50" s="9" t="s">
        <v>29</v>
      </c>
      <c r="B50" s="27">
        <v>13261</v>
      </c>
      <c r="C50" s="10">
        <v>1</v>
      </c>
      <c r="D50" s="11">
        <v>233.5</v>
      </c>
      <c r="E50" s="38">
        <v>1.2</v>
      </c>
      <c r="F50" s="11">
        <v>0.5</v>
      </c>
      <c r="G50" s="29">
        <f t="shared" si="0"/>
        <v>7956.5999999999995</v>
      </c>
      <c r="K50" s="13">
        <f>G50-'[1]2015 год'!G49</f>
        <v>7874.7</v>
      </c>
      <c r="L50" s="25"/>
    </row>
    <row r="51" spans="1:12" ht="18.75" x14ac:dyDescent="0.3">
      <c r="A51" s="40" t="s">
        <v>30</v>
      </c>
      <c r="B51" s="41">
        <f>SUM(B24:B50)</f>
        <v>1014646</v>
      </c>
      <c r="C51" s="42">
        <f t="shared" ref="C51:D51" si="2">SUM(C24:C50)</f>
        <v>31</v>
      </c>
      <c r="D51" s="43">
        <f t="shared" si="2"/>
        <v>7945.4</v>
      </c>
      <c r="E51" s="43"/>
      <c r="F51" s="44"/>
      <c r="G51" s="45">
        <f>SUM(G24:G50)</f>
        <v>408580.74999999994</v>
      </c>
      <c r="H51" s="16"/>
      <c r="I51" s="17"/>
      <c r="L51" s="25"/>
    </row>
    <row r="52" spans="1:12" ht="8.25" customHeight="1" x14ac:dyDescent="0.3">
      <c r="A52" s="52"/>
      <c r="B52" s="52"/>
      <c r="C52" s="52"/>
      <c r="D52" s="52"/>
      <c r="E52" s="52"/>
      <c r="F52" s="52"/>
      <c r="G52" s="52"/>
      <c r="L52" s="25"/>
    </row>
    <row r="53" spans="1:12" s="15" customFormat="1" ht="12.75" hidden="1" customHeight="1" x14ac:dyDescent="0.3">
      <c r="A53" s="18" t="s">
        <v>31</v>
      </c>
      <c r="B53" s="19"/>
      <c r="C53" s="19"/>
      <c r="D53" s="19"/>
      <c r="E53" s="19"/>
      <c r="F53" s="18"/>
      <c r="G53" s="30"/>
      <c r="L53" s="25"/>
    </row>
    <row r="54" spans="1:12" ht="12.75" hidden="1" customHeight="1" x14ac:dyDescent="0.3">
      <c r="A54" s="20"/>
      <c r="B54" s="19"/>
      <c r="C54" s="21"/>
      <c r="D54" s="22"/>
      <c r="E54" s="22"/>
      <c r="F54" s="20"/>
      <c r="G54" s="31"/>
      <c r="L54" s="25"/>
    </row>
    <row r="55" spans="1:12" ht="12.75" hidden="1" customHeight="1" x14ac:dyDescent="0.3">
      <c r="A55" s="20" t="s">
        <v>32</v>
      </c>
      <c r="B55" s="19"/>
      <c r="C55" s="21"/>
      <c r="D55" s="22"/>
      <c r="E55" s="22"/>
      <c r="F55" s="20"/>
      <c r="G55" s="31"/>
      <c r="L55" s="25"/>
    </row>
    <row r="56" spans="1:12" ht="12.75" hidden="1" customHeight="1" x14ac:dyDescent="0.3">
      <c r="A56" s="20" t="s">
        <v>33</v>
      </c>
      <c r="B56" s="19"/>
      <c r="C56" s="21"/>
      <c r="D56" s="22"/>
      <c r="E56" s="22"/>
      <c r="F56" s="22"/>
      <c r="G56" s="32"/>
      <c r="L56" s="25"/>
    </row>
    <row r="57" spans="1:12" ht="96" customHeight="1" x14ac:dyDescent="0.3">
      <c r="A57" s="50"/>
      <c r="B57" s="51"/>
      <c r="C57" s="51"/>
      <c r="D57" s="51"/>
      <c r="E57" s="51"/>
      <c r="F57" s="51"/>
      <c r="G57" s="51"/>
      <c r="L57" s="25"/>
    </row>
    <row r="58" spans="1:12" ht="49.5" customHeight="1" x14ac:dyDescent="0.3">
      <c r="A58" s="48"/>
      <c r="B58" s="49"/>
      <c r="L58" s="25"/>
    </row>
    <row r="59" spans="1:12" ht="18.75" x14ac:dyDescent="0.3">
      <c r="L59" s="25"/>
    </row>
    <row r="60" spans="1:12" ht="18.75" x14ac:dyDescent="0.3">
      <c r="L60" s="25"/>
    </row>
    <row r="61" spans="1:12" ht="18.75" x14ac:dyDescent="0.3">
      <c r="L61" s="25"/>
    </row>
    <row r="62" spans="1:12" ht="18.75" x14ac:dyDescent="0.3">
      <c r="L62" s="25"/>
    </row>
    <row r="63" spans="1:12" ht="18.75" x14ac:dyDescent="0.3">
      <c r="L63" s="25"/>
    </row>
    <row r="64" spans="1:12" ht="18.75" x14ac:dyDescent="0.3">
      <c r="L64" s="25"/>
    </row>
    <row r="65" spans="12:12" ht="18.75" x14ac:dyDescent="0.3">
      <c r="L65" s="25"/>
    </row>
    <row r="66" spans="12:12" ht="18.75" x14ac:dyDescent="0.3">
      <c r="L66" s="25"/>
    </row>
    <row r="67" spans="12:12" ht="18.75" x14ac:dyDescent="0.3">
      <c r="L67" s="25"/>
    </row>
    <row r="68" spans="12:12" ht="18.75" x14ac:dyDescent="0.3">
      <c r="L68" s="25"/>
    </row>
    <row r="69" spans="12:12" ht="18.75" x14ac:dyDescent="0.3">
      <c r="L69" s="25"/>
    </row>
    <row r="70" spans="12:12" ht="18.75" x14ac:dyDescent="0.3">
      <c r="L70" s="25"/>
    </row>
    <row r="71" spans="12:12" ht="18.75" x14ac:dyDescent="0.3">
      <c r="L71" s="25"/>
    </row>
    <row r="72" spans="12:12" ht="18.75" x14ac:dyDescent="0.3">
      <c r="L72" s="25"/>
    </row>
    <row r="73" spans="12:12" ht="18.75" x14ac:dyDescent="0.3">
      <c r="L73" s="25"/>
    </row>
    <row r="74" spans="12:12" ht="18.75" x14ac:dyDescent="0.3">
      <c r="L74" s="25"/>
    </row>
    <row r="75" spans="12:12" ht="18.75" x14ac:dyDescent="0.3">
      <c r="L75" s="25"/>
    </row>
    <row r="76" spans="12:12" ht="18.75" x14ac:dyDescent="0.3">
      <c r="L76" s="25"/>
    </row>
    <row r="77" spans="12:12" ht="18.75" x14ac:dyDescent="0.3">
      <c r="L77" s="25"/>
    </row>
    <row r="78" spans="12:12" ht="18.75" x14ac:dyDescent="0.3">
      <c r="L78" s="25"/>
    </row>
    <row r="79" spans="12:12" ht="18.75" x14ac:dyDescent="0.3">
      <c r="L79" s="25"/>
    </row>
    <row r="80" spans="12:12" ht="18.75" x14ac:dyDescent="0.3">
      <c r="L80" s="25"/>
    </row>
    <row r="81" spans="12:12" ht="18.75" x14ac:dyDescent="0.3">
      <c r="L81" s="25"/>
    </row>
    <row r="82" spans="12:12" ht="18.75" x14ac:dyDescent="0.3">
      <c r="L82" s="25"/>
    </row>
    <row r="83" spans="12:12" ht="18.75" x14ac:dyDescent="0.3">
      <c r="L83" s="25"/>
    </row>
    <row r="84" spans="12:12" ht="18.75" x14ac:dyDescent="0.3">
      <c r="L84" s="25"/>
    </row>
    <row r="85" spans="12:12" ht="18.75" x14ac:dyDescent="0.3">
      <c r="L85" s="25"/>
    </row>
    <row r="86" spans="12:12" ht="18.75" x14ac:dyDescent="0.3">
      <c r="L86" s="25"/>
    </row>
    <row r="87" spans="12:12" ht="18.75" x14ac:dyDescent="0.3">
      <c r="L87" s="25"/>
    </row>
    <row r="88" spans="12:12" ht="18.75" x14ac:dyDescent="0.3">
      <c r="L88" s="25"/>
    </row>
    <row r="89" spans="12:12" ht="18.75" x14ac:dyDescent="0.3">
      <c r="L89" s="25"/>
    </row>
    <row r="90" spans="12:12" ht="18.75" x14ac:dyDescent="0.3">
      <c r="L90" s="25"/>
    </row>
    <row r="91" spans="12:12" ht="18.75" x14ac:dyDescent="0.3">
      <c r="L91" s="25"/>
    </row>
    <row r="92" spans="12:12" ht="18.75" x14ac:dyDescent="0.3">
      <c r="L92" s="25"/>
    </row>
    <row r="93" spans="12:12" ht="18.75" x14ac:dyDescent="0.3">
      <c r="L93" s="25"/>
    </row>
    <row r="94" spans="12:12" ht="18.75" x14ac:dyDescent="0.3">
      <c r="L94" s="25"/>
    </row>
    <row r="95" spans="12:12" ht="18.75" x14ac:dyDescent="0.3">
      <c r="L95" s="25"/>
    </row>
    <row r="96" spans="12:12" ht="18.75" x14ac:dyDescent="0.3">
      <c r="L96" s="25"/>
    </row>
    <row r="97" spans="12:12" ht="18.75" x14ac:dyDescent="0.3">
      <c r="L97" s="25"/>
    </row>
    <row r="98" spans="12:12" ht="18.75" x14ac:dyDescent="0.3">
      <c r="L98" s="25"/>
    </row>
    <row r="99" spans="12:12" ht="18.75" x14ac:dyDescent="0.3">
      <c r="L99" s="25"/>
    </row>
    <row r="100" spans="12:12" ht="18.75" x14ac:dyDescent="0.3">
      <c r="L100" s="25"/>
    </row>
    <row r="101" spans="12:12" ht="18.75" x14ac:dyDescent="0.3">
      <c r="L101" s="25"/>
    </row>
    <row r="102" spans="12:12" ht="18.75" x14ac:dyDescent="0.3">
      <c r="L102" s="25"/>
    </row>
    <row r="103" spans="12:12" ht="18.75" x14ac:dyDescent="0.3">
      <c r="L103" s="25"/>
    </row>
    <row r="104" spans="12:12" ht="18.75" x14ac:dyDescent="0.3">
      <c r="L104" s="25"/>
    </row>
    <row r="105" spans="12:12" ht="18.75" x14ac:dyDescent="0.3">
      <c r="L105" s="25"/>
    </row>
    <row r="106" spans="12:12" ht="18.75" x14ac:dyDescent="0.3">
      <c r="L106" s="25"/>
    </row>
    <row r="107" spans="12:12" ht="18.75" x14ac:dyDescent="0.3">
      <c r="L107" s="25"/>
    </row>
    <row r="108" spans="12:12" ht="18.75" x14ac:dyDescent="0.3">
      <c r="L108" s="25"/>
    </row>
    <row r="109" spans="12:12" ht="18.75" x14ac:dyDescent="0.3">
      <c r="L109" s="25"/>
    </row>
    <row r="110" spans="12:12" ht="18.75" x14ac:dyDescent="0.3">
      <c r="L110" s="25"/>
    </row>
    <row r="111" spans="12:12" ht="18.75" x14ac:dyDescent="0.3">
      <c r="L111" s="25"/>
    </row>
    <row r="112" spans="12:12" ht="18.75" x14ac:dyDescent="0.3">
      <c r="L112" s="25"/>
    </row>
    <row r="113" spans="12:12" ht="18.75" x14ac:dyDescent="0.3">
      <c r="L113" s="25"/>
    </row>
    <row r="114" spans="12:12" ht="18.75" x14ac:dyDescent="0.3">
      <c r="L114" s="25"/>
    </row>
    <row r="115" spans="12:12" ht="18.75" x14ac:dyDescent="0.3">
      <c r="L115" s="25"/>
    </row>
    <row r="116" spans="12:12" ht="18.75" x14ac:dyDescent="0.3">
      <c r="L116" s="25"/>
    </row>
    <row r="117" spans="12:12" ht="18.75" x14ac:dyDescent="0.3">
      <c r="L117" s="25"/>
    </row>
    <row r="118" spans="12:12" ht="18.75" x14ac:dyDescent="0.3">
      <c r="L118" s="25"/>
    </row>
    <row r="119" spans="12:12" ht="18.75" x14ac:dyDescent="0.3">
      <c r="L119" s="25"/>
    </row>
    <row r="120" spans="12:12" ht="18.75" x14ac:dyDescent="0.3">
      <c r="L120" s="26"/>
    </row>
  </sheetData>
  <mergeCells count="14">
    <mergeCell ref="B3:G3"/>
    <mergeCell ref="F4:G4"/>
    <mergeCell ref="A58:B58"/>
    <mergeCell ref="A57:G57"/>
    <mergeCell ref="A52:G52"/>
    <mergeCell ref="A9:G9"/>
    <mergeCell ref="A6:G8"/>
    <mergeCell ref="B10:B22"/>
    <mergeCell ref="C10:C21"/>
    <mergeCell ref="D10:D22"/>
    <mergeCell ref="E10:E21"/>
    <mergeCell ref="F10:F21"/>
    <mergeCell ref="G10:G21"/>
    <mergeCell ref="A13:A15"/>
  </mergeCells>
  <printOptions horizontalCentered="1"/>
  <pageMargins left="0.70866141732283472" right="0.70866141732283472" top="0.74803149606299213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методика 2019</vt:lpstr>
      <vt:lpstr>'методика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Палладий</dc:creator>
  <cp:lastModifiedBy>Светлана А. Бородулина</cp:lastModifiedBy>
  <cp:lastPrinted>2018-09-20T10:26:23Z</cp:lastPrinted>
  <dcterms:created xsi:type="dcterms:W3CDTF">2013-05-07T11:40:07Z</dcterms:created>
  <dcterms:modified xsi:type="dcterms:W3CDTF">2018-10-15T11:00:12Z</dcterms:modified>
</cp:coreProperties>
</file>